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autoCompressPictures="0"/>
  <bookViews>
    <workbookView xWindow="38400" yWindow="-1340" windowWidth="27140" windowHeight="17700" activeTab="2"/>
  </bookViews>
  <sheets>
    <sheet name="Fig. 1" sheetId="6" r:id="rId1"/>
    <sheet name="Fig. 2" sheetId="4" r:id="rId2"/>
    <sheet name="Table 1" sheetId="1" r:id="rId3"/>
    <sheet name="Tables 2&amp;3" sheetId="2" r:id="rId4"/>
    <sheet name="Fig. 3" sheetId="8" r:id="rId5"/>
    <sheet name="Sheet5" sheetId="5" r:id="rId6"/>
    <sheet name="Sheet1" sheetId="7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8" l="1"/>
  <c r="G7" i="8"/>
  <c r="G3" i="8"/>
  <c r="G4" i="8"/>
  <c r="G5" i="8"/>
  <c r="F7" i="8"/>
  <c r="F6" i="8"/>
  <c r="F5" i="8"/>
  <c r="F4" i="8"/>
  <c r="F3" i="8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2" i="7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2" i="7"/>
  <c r="R5" i="2"/>
  <c r="S5" i="2"/>
  <c r="T5" i="2"/>
  <c r="U5" i="2"/>
  <c r="V5" i="2"/>
  <c r="W5" i="2"/>
  <c r="X5" i="2"/>
  <c r="Y5" i="2"/>
  <c r="Z5" i="2"/>
  <c r="AA5" i="2"/>
  <c r="AB5" i="2"/>
  <c r="AC5" i="2"/>
  <c r="R6" i="2"/>
  <c r="S6" i="2"/>
  <c r="T6" i="2"/>
  <c r="U6" i="2"/>
  <c r="V6" i="2"/>
  <c r="W6" i="2"/>
  <c r="X6" i="2"/>
  <c r="Y6" i="2"/>
  <c r="Z6" i="2"/>
  <c r="AA6" i="2"/>
  <c r="AB6" i="2"/>
  <c r="AC6" i="2"/>
  <c r="R7" i="2"/>
  <c r="S7" i="2"/>
  <c r="T7" i="2"/>
  <c r="U7" i="2"/>
  <c r="V7" i="2"/>
  <c r="W7" i="2"/>
  <c r="X7" i="2"/>
  <c r="Y7" i="2"/>
  <c r="Z7" i="2"/>
  <c r="AA7" i="2"/>
  <c r="AB7" i="2"/>
  <c r="AC7" i="2"/>
  <c r="R8" i="2"/>
  <c r="S8" i="2"/>
  <c r="T8" i="2"/>
  <c r="U8" i="2"/>
  <c r="V8" i="2"/>
  <c r="W8" i="2"/>
  <c r="X8" i="2"/>
  <c r="Y8" i="2"/>
  <c r="Z8" i="2"/>
  <c r="AA8" i="2"/>
  <c r="AB8" i="2"/>
  <c r="AC8" i="2"/>
  <c r="R9" i="2"/>
  <c r="S9" i="2"/>
  <c r="T9" i="2"/>
  <c r="U9" i="2"/>
  <c r="V9" i="2"/>
  <c r="W9" i="2"/>
  <c r="X9" i="2"/>
  <c r="Y9" i="2"/>
  <c r="Z9" i="2"/>
  <c r="AA9" i="2"/>
  <c r="AB9" i="2"/>
  <c r="AC9" i="2"/>
  <c r="R10" i="2"/>
  <c r="S10" i="2"/>
  <c r="T10" i="2"/>
  <c r="U10" i="2"/>
  <c r="V10" i="2"/>
  <c r="W10" i="2"/>
  <c r="X10" i="2"/>
  <c r="Y10" i="2"/>
  <c r="Z10" i="2"/>
  <c r="AA10" i="2"/>
  <c r="AB10" i="2"/>
  <c r="AC10" i="2"/>
  <c r="R11" i="2"/>
  <c r="S11" i="2"/>
  <c r="T11" i="2"/>
  <c r="U11" i="2"/>
  <c r="V11" i="2"/>
  <c r="W11" i="2"/>
  <c r="X11" i="2"/>
  <c r="Y11" i="2"/>
  <c r="Z11" i="2"/>
  <c r="AA11" i="2"/>
  <c r="AB11" i="2"/>
  <c r="AC11" i="2"/>
  <c r="R12" i="2"/>
  <c r="S12" i="2"/>
  <c r="T12" i="2"/>
  <c r="U12" i="2"/>
  <c r="V12" i="2"/>
  <c r="W12" i="2"/>
  <c r="X12" i="2"/>
  <c r="Y12" i="2"/>
  <c r="Z12" i="2"/>
  <c r="AA12" i="2"/>
  <c r="AB12" i="2"/>
  <c r="AC12" i="2"/>
  <c r="R13" i="2"/>
  <c r="S13" i="2"/>
  <c r="T13" i="2"/>
  <c r="U13" i="2"/>
  <c r="V13" i="2"/>
  <c r="W13" i="2"/>
  <c r="X13" i="2"/>
  <c r="Y13" i="2"/>
  <c r="Z13" i="2"/>
  <c r="AA13" i="2"/>
  <c r="AB13" i="2"/>
  <c r="AC13" i="2"/>
  <c r="R14" i="2"/>
  <c r="S14" i="2"/>
  <c r="T14" i="2"/>
  <c r="U14" i="2"/>
  <c r="V14" i="2"/>
  <c r="W14" i="2"/>
  <c r="X14" i="2"/>
  <c r="Y14" i="2"/>
  <c r="Z14" i="2"/>
  <c r="AA14" i="2"/>
  <c r="AB14" i="2"/>
  <c r="AC14" i="2"/>
  <c r="R15" i="2"/>
  <c r="S15" i="2"/>
  <c r="T15" i="2"/>
  <c r="U15" i="2"/>
  <c r="V15" i="2"/>
  <c r="W15" i="2"/>
  <c r="X15" i="2"/>
  <c r="Y15" i="2"/>
  <c r="Z15" i="2"/>
  <c r="AA15" i="2"/>
  <c r="AB15" i="2"/>
  <c r="AC15" i="2"/>
  <c r="R16" i="2"/>
  <c r="S16" i="2"/>
  <c r="T16" i="2"/>
  <c r="U16" i="2"/>
  <c r="V16" i="2"/>
  <c r="W16" i="2"/>
  <c r="X16" i="2"/>
  <c r="Y16" i="2"/>
  <c r="Z16" i="2"/>
  <c r="AA16" i="2"/>
  <c r="AB16" i="2"/>
  <c r="AC16" i="2"/>
  <c r="R17" i="2"/>
  <c r="S17" i="2"/>
  <c r="T17" i="2"/>
  <c r="U17" i="2"/>
  <c r="V17" i="2"/>
  <c r="W17" i="2"/>
  <c r="X17" i="2"/>
  <c r="Y17" i="2"/>
  <c r="Z17" i="2"/>
  <c r="AA17" i="2"/>
  <c r="AB17" i="2"/>
  <c r="AC17" i="2"/>
  <c r="R18" i="2"/>
  <c r="S18" i="2"/>
  <c r="T18" i="2"/>
  <c r="U18" i="2"/>
  <c r="V18" i="2"/>
  <c r="W18" i="2"/>
  <c r="X18" i="2"/>
  <c r="Y18" i="2"/>
  <c r="Z18" i="2"/>
  <c r="AA18" i="2"/>
  <c r="AB18" i="2"/>
  <c r="AC18" i="2"/>
  <c r="R19" i="2"/>
  <c r="S19" i="2"/>
  <c r="T19" i="2"/>
  <c r="U19" i="2"/>
  <c r="V19" i="2"/>
  <c r="W19" i="2"/>
  <c r="X19" i="2"/>
  <c r="Y19" i="2"/>
  <c r="Z19" i="2"/>
  <c r="AA19" i="2"/>
  <c r="AB19" i="2"/>
  <c r="AC19" i="2"/>
  <c r="R20" i="2"/>
  <c r="S20" i="2"/>
  <c r="T20" i="2"/>
  <c r="U20" i="2"/>
  <c r="V20" i="2"/>
  <c r="W20" i="2"/>
  <c r="X20" i="2"/>
  <c r="Y20" i="2"/>
  <c r="Z20" i="2"/>
  <c r="AA20" i="2"/>
  <c r="AB20" i="2"/>
  <c r="AC20" i="2"/>
  <c r="R21" i="2"/>
  <c r="S21" i="2"/>
  <c r="T21" i="2"/>
  <c r="U21" i="2"/>
  <c r="V21" i="2"/>
  <c r="W21" i="2"/>
  <c r="X21" i="2"/>
  <c r="Y21" i="2"/>
  <c r="Z21" i="2"/>
  <c r="AA21" i="2"/>
  <c r="AB21" i="2"/>
  <c r="AC21" i="2"/>
  <c r="R22" i="2"/>
  <c r="S22" i="2"/>
  <c r="T22" i="2"/>
  <c r="U22" i="2"/>
  <c r="V22" i="2"/>
  <c r="W22" i="2"/>
  <c r="X22" i="2"/>
  <c r="Y22" i="2"/>
  <c r="Z22" i="2"/>
  <c r="AA22" i="2"/>
  <c r="AB22" i="2"/>
  <c r="AC22" i="2"/>
  <c r="R23" i="2"/>
  <c r="S23" i="2"/>
  <c r="T23" i="2"/>
  <c r="U23" i="2"/>
  <c r="V23" i="2"/>
  <c r="W23" i="2"/>
  <c r="X23" i="2"/>
  <c r="Y23" i="2"/>
  <c r="Z23" i="2"/>
  <c r="AA23" i="2"/>
  <c r="AB23" i="2"/>
  <c r="AC23" i="2"/>
  <c r="R24" i="2"/>
  <c r="S24" i="2"/>
  <c r="T24" i="2"/>
  <c r="U24" i="2"/>
  <c r="V24" i="2"/>
  <c r="W24" i="2"/>
  <c r="X24" i="2"/>
  <c r="Y24" i="2"/>
  <c r="Z24" i="2"/>
  <c r="AA24" i="2"/>
  <c r="AB24" i="2"/>
  <c r="AC24" i="2"/>
  <c r="R25" i="2"/>
  <c r="S25" i="2"/>
  <c r="T25" i="2"/>
  <c r="U25" i="2"/>
  <c r="V25" i="2"/>
  <c r="W25" i="2"/>
  <c r="X25" i="2"/>
  <c r="Y25" i="2"/>
  <c r="Z25" i="2"/>
  <c r="AA25" i="2"/>
  <c r="AB25" i="2"/>
  <c r="AC25" i="2"/>
  <c r="R26" i="2"/>
  <c r="S26" i="2"/>
  <c r="T26" i="2"/>
  <c r="U26" i="2"/>
  <c r="V26" i="2"/>
  <c r="W26" i="2"/>
  <c r="X26" i="2"/>
  <c r="Y26" i="2"/>
  <c r="Z26" i="2"/>
  <c r="AA26" i="2"/>
  <c r="AB26" i="2"/>
  <c r="AC26" i="2"/>
  <c r="R27" i="2"/>
  <c r="S27" i="2"/>
  <c r="T27" i="2"/>
  <c r="U27" i="2"/>
  <c r="V27" i="2"/>
  <c r="W27" i="2"/>
  <c r="X27" i="2"/>
  <c r="Y27" i="2"/>
  <c r="Z27" i="2"/>
  <c r="AA27" i="2"/>
  <c r="AB27" i="2"/>
  <c r="AC27" i="2"/>
  <c r="R28" i="2"/>
  <c r="S28" i="2"/>
  <c r="T28" i="2"/>
  <c r="U28" i="2"/>
  <c r="V28" i="2"/>
  <c r="W28" i="2"/>
  <c r="X28" i="2"/>
  <c r="Y28" i="2"/>
  <c r="Z28" i="2"/>
  <c r="AA28" i="2"/>
  <c r="AB28" i="2"/>
  <c r="AC28" i="2"/>
  <c r="R29" i="2"/>
  <c r="S29" i="2"/>
  <c r="T29" i="2"/>
  <c r="U29" i="2"/>
  <c r="V29" i="2"/>
  <c r="W29" i="2"/>
  <c r="X29" i="2"/>
  <c r="Y29" i="2"/>
  <c r="Z29" i="2"/>
  <c r="AA29" i="2"/>
  <c r="AB29" i="2"/>
  <c r="AC29" i="2"/>
  <c r="R30" i="2"/>
  <c r="S30" i="2"/>
  <c r="T30" i="2"/>
  <c r="U30" i="2"/>
  <c r="V30" i="2"/>
  <c r="W30" i="2"/>
  <c r="X30" i="2"/>
  <c r="Y30" i="2"/>
  <c r="Z30" i="2"/>
  <c r="AA30" i="2"/>
  <c r="AB30" i="2"/>
  <c r="AC30" i="2"/>
  <c r="R31" i="2"/>
  <c r="S31" i="2"/>
  <c r="T31" i="2"/>
  <c r="U31" i="2"/>
  <c r="V31" i="2"/>
  <c r="W31" i="2"/>
  <c r="X31" i="2"/>
  <c r="Y31" i="2"/>
  <c r="Z31" i="2"/>
  <c r="AA31" i="2"/>
  <c r="AB31" i="2"/>
  <c r="AC31" i="2"/>
  <c r="R32" i="2"/>
  <c r="S32" i="2"/>
  <c r="T32" i="2"/>
  <c r="U32" i="2"/>
  <c r="V32" i="2"/>
  <c r="W32" i="2"/>
  <c r="X32" i="2"/>
  <c r="Y32" i="2"/>
  <c r="Z32" i="2"/>
  <c r="AA32" i="2"/>
  <c r="AB32" i="2"/>
  <c r="AC32" i="2"/>
  <c r="R33" i="2"/>
  <c r="S33" i="2"/>
  <c r="T33" i="2"/>
  <c r="U33" i="2"/>
  <c r="V33" i="2"/>
  <c r="W33" i="2"/>
  <c r="X33" i="2"/>
  <c r="Y33" i="2"/>
  <c r="Z33" i="2"/>
  <c r="AA33" i="2"/>
  <c r="AB33" i="2"/>
  <c r="AC33" i="2"/>
  <c r="R34" i="2"/>
  <c r="S34" i="2"/>
  <c r="T34" i="2"/>
  <c r="U34" i="2"/>
  <c r="V34" i="2"/>
  <c r="W34" i="2"/>
  <c r="X34" i="2"/>
  <c r="Y34" i="2"/>
  <c r="Z34" i="2"/>
  <c r="AA34" i="2"/>
  <c r="AB34" i="2"/>
  <c r="AC34" i="2"/>
  <c r="R35" i="2"/>
  <c r="S35" i="2"/>
  <c r="T35" i="2"/>
  <c r="U35" i="2"/>
  <c r="V35" i="2"/>
  <c r="W35" i="2"/>
  <c r="X35" i="2"/>
  <c r="Y35" i="2"/>
  <c r="Z35" i="2"/>
  <c r="AA35" i="2"/>
  <c r="AB35" i="2"/>
  <c r="AC35" i="2"/>
  <c r="AC4" i="2"/>
  <c r="AB4" i="2"/>
  <c r="AA4" i="2"/>
  <c r="Z4" i="2"/>
  <c r="Y4" i="2"/>
  <c r="X4" i="2"/>
  <c r="W4" i="2"/>
  <c r="V4" i="2"/>
  <c r="U4" i="2"/>
  <c r="T4" i="2"/>
  <c r="S4" i="2"/>
  <c r="R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4" i="2"/>
  <c r="L5" i="1"/>
  <c r="M5" i="1"/>
  <c r="N5" i="1"/>
  <c r="O5" i="1"/>
  <c r="P5" i="1"/>
  <c r="Q5" i="1"/>
  <c r="R5" i="1"/>
  <c r="L6" i="1"/>
  <c r="M6" i="1"/>
  <c r="N6" i="1"/>
  <c r="O6" i="1"/>
  <c r="P6" i="1"/>
  <c r="Q6" i="1"/>
  <c r="R6" i="1"/>
  <c r="L7" i="1"/>
  <c r="M7" i="1"/>
  <c r="N7" i="1"/>
  <c r="O7" i="1"/>
  <c r="P7" i="1"/>
  <c r="Q7" i="1"/>
  <c r="R7" i="1"/>
  <c r="L8" i="1"/>
  <c r="M8" i="1"/>
  <c r="N8" i="1"/>
  <c r="O8" i="1"/>
  <c r="P8" i="1"/>
  <c r="Q8" i="1"/>
  <c r="R8" i="1"/>
  <c r="L9" i="1"/>
  <c r="M9" i="1"/>
  <c r="N9" i="1"/>
  <c r="O9" i="1"/>
  <c r="P9" i="1"/>
  <c r="Q9" i="1"/>
  <c r="R9" i="1"/>
  <c r="L10" i="1"/>
  <c r="M10" i="1"/>
  <c r="N10" i="1"/>
  <c r="O10" i="1"/>
  <c r="P10" i="1"/>
  <c r="Q10" i="1"/>
  <c r="R10" i="1"/>
  <c r="L11" i="1"/>
  <c r="M11" i="1"/>
  <c r="N11" i="1"/>
  <c r="O11" i="1"/>
  <c r="P11" i="1"/>
  <c r="Q11" i="1"/>
  <c r="R11" i="1"/>
  <c r="L12" i="1"/>
  <c r="M12" i="1"/>
  <c r="N12" i="1"/>
  <c r="O12" i="1"/>
  <c r="P12" i="1"/>
  <c r="Q12" i="1"/>
  <c r="R12" i="1"/>
  <c r="L13" i="1"/>
  <c r="M13" i="1"/>
  <c r="N13" i="1"/>
  <c r="O13" i="1"/>
  <c r="P13" i="1"/>
  <c r="Q13" i="1"/>
  <c r="R13" i="1"/>
  <c r="L14" i="1"/>
  <c r="M14" i="1"/>
  <c r="N14" i="1"/>
  <c r="O14" i="1"/>
  <c r="P14" i="1"/>
  <c r="Q14" i="1"/>
  <c r="R14" i="1"/>
  <c r="L15" i="1"/>
  <c r="M15" i="1"/>
  <c r="N15" i="1"/>
  <c r="O15" i="1"/>
  <c r="P15" i="1"/>
  <c r="Q15" i="1"/>
  <c r="R15" i="1"/>
  <c r="L16" i="1"/>
  <c r="M16" i="1"/>
  <c r="N16" i="1"/>
  <c r="O16" i="1"/>
  <c r="P16" i="1"/>
  <c r="Q16" i="1"/>
  <c r="R16" i="1"/>
  <c r="L17" i="1"/>
  <c r="M17" i="1"/>
  <c r="N17" i="1"/>
  <c r="O17" i="1"/>
  <c r="P17" i="1"/>
  <c r="Q17" i="1"/>
  <c r="R17" i="1"/>
  <c r="L18" i="1"/>
  <c r="M18" i="1"/>
  <c r="N18" i="1"/>
  <c r="O18" i="1"/>
  <c r="P18" i="1"/>
  <c r="Q18" i="1"/>
  <c r="R18" i="1"/>
  <c r="L19" i="1"/>
  <c r="M19" i="1"/>
  <c r="N19" i="1"/>
  <c r="O19" i="1"/>
  <c r="P19" i="1"/>
  <c r="Q19" i="1"/>
  <c r="R19" i="1"/>
  <c r="L20" i="1"/>
  <c r="M20" i="1"/>
  <c r="N20" i="1"/>
  <c r="O20" i="1"/>
  <c r="P20" i="1"/>
  <c r="Q20" i="1"/>
  <c r="R20" i="1"/>
  <c r="L21" i="1"/>
  <c r="M21" i="1"/>
  <c r="N21" i="1"/>
  <c r="O21" i="1"/>
  <c r="P21" i="1"/>
  <c r="Q21" i="1"/>
  <c r="R21" i="1"/>
  <c r="L22" i="1"/>
  <c r="M22" i="1"/>
  <c r="N22" i="1"/>
  <c r="O22" i="1"/>
  <c r="P22" i="1"/>
  <c r="Q22" i="1"/>
  <c r="R22" i="1"/>
  <c r="L23" i="1"/>
  <c r="M23" i="1"/>
  <c r="N23" i="1"/>
  <c r="O23" i="1"/>
  <c r="P23" i="1"/>
  <c r="Q23" i="1"/>
  <c r="R23" i="1"/>
  <c r="L24" i="1"/>
  <c r="M24" i="1"/>
  <c r="N24" i="1"/>
  <c r="O24" i="1"/>
  <c r="P24" i="1"/>
  <c r="Q24" i="1"/>
  <c r="R24" i="1"/>
  <c r="L25" i="1"/>
  <c r="M25" i="1"/>
  <c r="N25" i="1"/>
  <c r="O25" i="1"/>
  <c r="P25" i="1"/>
  <c r="Q25" i="1"/>
  <c r="R25" i="1"/>
  <c r="L26" i="1"/>
  <c r="M26" i="1"/>
  <c r="N26" i="1"/>
  <c r="O26" i="1"/>
  <c r="P26" i="1"/>
  <c r="Q26" i="1"/>
  <c r="R26" i="1"/>
  <c r="L27" i="1"/>
  <c r="M27" i="1"/>
  <c r="N27" i="1"/>
  <c r="O27" i="1"/>
  <c r="P27" i="1"/>
  <c r="Q27" i="1"/>
  <c r="R27" i="1"/>
  <c r="L28" i="1"/>
  <c r="M28" i="1"/>
  <c r="N28" i="1"/>
  <c r="O28" i="1"/>
  <c r="P28" i="1"/>
  <c r="Q28" i="1"/>
  <c r="R28" i="1"/>
  <c r="L29" i="1"/>
  <c r="M29" i="1"/>
  <c r="N29" i="1"/>
  <c r="O29" i="1"/>
  <c r="P29" i="1"/>
  <c r="Q29" i="1"/>
  <c r="R29" i="1"/>
  <c r="L30" i="1"/>
  <c r="M30" i="1"/>
  <c r="N30" i="1"/>
  <c r="O30" i="1"/>
  <c r="P30" i="1"/>
  <c r="Q30" i="1"/>
  <c r="R30" i="1"/>
  <c r="L31" i="1"/>
  <c r="M31" i="1"/>
  <c r="N31" i="1"/>
  <c r="O31" i="1"/>
  <c r="P31" i="1"/>
  <c r="Q31" i="1"/>
  <c r="R31" i="1"/>
  <c r="L32" i="1"/>
  <c r="M32" i="1"/>
  <c r="N32" i="1"/>
  <c r="O32" i="1"/>
  <c r="P32" i="1"/>
  <c r="Q32" i="1"/>
  <c r="R32" i="1"/>
  <c r="L33" i="1"/>
  <c r="M33" i="1"/>
  <c r="N33" i="1"/>
  <c r="O33" i="1"/>
  <c r="P33" i="1"/>
  <c r="Q33" i="1"/>
  <c r="R33" i="1"/>
  <c r="L34" i="1"/>
  <c r="M34" i="1"/>
  <c r="N34" i="1"/>
  <c r="O34" i="1"/>
  <c r="P34" i="1"/>
  <c r="Q34" i="1"/>
  <c r="R34" i="1"/>
  <c r="L35" i="1"/>
  <c r="M35" i="1"/>
  <c r="N35" i="1"/>
  <c r="O35" i="1"/>
  <c r="P35" i="1"/>
  <c r="Q35" i="1"/>
  <c r="R35" i="1"/>
  <c r="R4" i="1"/>
  <c r="Q4" i="1"/>
  <c r="P4" i="1"/>
  <c r="O4" i="1"/>
  <c r="N4" i="1"/>
  <c r="M4" i="1"/>
  <c r="L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4" i="1"/>
</calcChain>
</file>

<file path=xl/sharedStrings.xml><?xml version="1.0" encoding="utf-8"?>
<sst xmlns="http://schemas.openxmlformats.org/spreadsheetml/2006/main" count="352" uniqueCount="87">
  <si>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</si>
  <si>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</si>
  <si>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</si>
  <si>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</si>
  <si>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</si>
  <si>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</si>
  <si>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</si>
  <si>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</si>
  <si>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</si>
  <si>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</si>
  <si>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</si>
  <si>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</si>
  <si>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</si>
  <si>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</si>
  <si>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</si>
  <si>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</si>
  <si>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</si>
  <si>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</si>
  <si>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</si>
  <si>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</si>
  <si>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</si>
  <si>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</si>
  <si>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</si>
  <si>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</si>
  <si>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</si>
  <si>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</si>
  <si>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</si>
  <si>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</si>
  <si>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</si>
  <si>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</si>
  <si>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</si>
  <si>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</si>
  <si>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Score</t>
  </si>
  <si>
    <t>Ranks</t>
  </si>
  <si>
    <t>1A</t>
  </si>
  <si>
    <t>1B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</si>
  <si>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</si>
  <si>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</si>
  <si>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</si>
  <si>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</si>
  <si>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</si>
  <si>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</si>
  <si>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</si>
  <si>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</si>
  <si>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</si>
  <si>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4D</t>
  </si>
  <si>
    <t>2D</t>
  </si>
  <si>
    <t>Area 1 Size of Government</t>
  </si>
  <si>
    <t>Component 1A General Consumption Expenditures by Government as a Percentage of GDP</t>
  </si>
  <si>
    <t>Component 1B Transfers and Subsidies as a Percentage of GDP</t>
  </si>
  <si>
    <t>Area 2 Takings and Discriminatory Taxation</t>
  </si>
  <si>
    <t>Component 2A Total Tax revenues at all levels of government as a percentage of Gross State Product</t>
  </si>
  <si>
    <t>Component 2B Top Marginal Income Tax Rate and the Income Threshold at Which It Applies</t>
  </si>
  <si>
    <t>Component 2C Indirect Tax Revenue as a Percentage of GDP</t>
  </si>
  <si>
    <t>Component 2D Total Value-Added Taxes as a Percentage of GDP</t>
  </si>
  <si>
    <t>Area 3 Labor Market Freedom</t>
  </si>
  <si>
    <t>Component 3A Minimum Wage Legislation</t>
  </si>
  <si>
    <t>Component 3B Government Employment as a Percentage of Total State/Provincial Employment</t>
  </si>
  <si>
    <t>Component 3C Union Density</t>
  </si>
  <si>
    <t>Area 4 Legal System and Property Rights</t>
  </si>
  <si>
    <t>Component 4A Impartiality of Judges</t>
  </si>
  <si>
    <t>Component 4B Institutional Quality of Judicial System</t>
  </si>
  <si>
    <t>Component 4C Trustworthiness and Agility of Public Property Registry</t>
  </si>
  <si>
    <t xml:space="preserve">Component 4D Corruption </t>
  </si>
  <si>
    <t>Average Daily Wages: Pesos per Day</t>
  </si>
  <si>
    <t>Coahuila</t>
  </si>
  <si>
    <t xml:space="preserve">Chihuahua                      </t>
  </si>
  <si>
    <t>Mexico</t>
  </si>
  <si>
    <t>Michoacan</t>
  </si>
  <si>
    <t>Nuevo Leon</t>
  </si>
  <si>
    <t>Querétaro de Arteaga</t>
  </si>
  <si>
    <t>Veracruz</t>
  </si>
  <si>
    <t xml:space="preserve">Yucatán </t>
  </si>
  <si>
    <t>Average</t>
  </si>
  <si>
    <t>Economic freedom average</t>
  </si>
  <si>
    <t>Least Free</t>
  </si>
  <si>
    <t>Fourth</t>
  </si>
  <si>
    <t>Third</t>
  </si>
  <si>
    <t>Second</t>
  </si>
  <si>
    <t>Most Free</t>
  </si>
  <si>
    <r>
      <t xml:space="preserve">Figure # </t>
    </r>
    <r>
      <rPr>
        <sz val="12"/>
        <color theme="1"/>
        <rFont val="Times New Roman"/>
        <family val="1"/>
      </rPr>
      <t>Areas and Components Used in the Index of Economic Freedom in the Mexican States</t>
    </r>
  </si>
  <si>
    <t>Rank</t>
  </si>
  <si>
    <r>
      <t xml:space="preserve">Figure # </t>
    </r>
    <r>
      <rPr>
        <sz val="11"/>
        <color rgb="FF000000"/>
        <rFont val="Times New Roman"/>
        <family val="1"/>
      </rPr>
      <t>Summary of Economic Freedom Ratings for Mexico, 2010</t>
    </r>
  </si>
  <si>
    <r>
      <t xml:space="preserve">Table # </t>
    </r>
    <r>
      <rPr>
        <b/>
        <sz val="12"/>
        <color rgb="FF000000"/>
        <rFont val="Times New Roman"/>
        <family val="1"/>
      </rPr>
      <t>Economic Freedom in the Mexican States, Overall Scores and Ranks, 2003-2010</t>
    </r>
  </si>
  <si>
    <r>
      <t xml:space="preserve">Table # </t>
    </r>
    <r>
      <rPr>
        <sz val="12"/>
        <color theme="1"/>
        <rFont val="Times New Roman"/>
        <family val="1"/>
      </rPr>
      <t>Economic Freedom in the Mexican States, Scores for Components, 2010</t>
    </r>
  </si>
  <si>
    <r>
      <t xml:space="preserve">Table # </t>
    </r>
    <r>
      <rPr>
        <sz val="12"/>
        <color theme="1"/>
        <rFont val="Times New Roman"/>
        <family val="1"/>
      </rPr>
      <t>Economic Freedom in the Mexican States, Ranks for Components, 2010</t>
    </r>
  </si>
  <si>
    <t xml:space="preserve">Figure # Average daily wage (2010 pesos) and average economic freedom of Mexican states, 2003-2010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</si>
</sst>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8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0" fillId="0" borderId="0" xfId="0"/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2" borderId="0" xfId="0" applyFill="1"/>
    <xf numFmtId="0" fontId="0" fillId="0" borderId="0" xfId="0" applyFill="1"/>
    <xf numFmtId="1" fontId="0" fillId="0" borderId="0" xfId="0" applyNumberFormat="1"/>
    <xf numFmtId="0" fontId="2" fillId="0" borderId="0" xfId="0" applyFont="1"/>
    <xf numFmtId="0" fontId="1" fillId="0" borderId="0" xfId="0" applyFont="1" applyAlignment="1">
      <alignment horizontal="center"/>
    </xf>
  </cellXfs>
  <cellStyles count="28">
    <cellStyle name="Comma 2" xfId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 2" xfId="2"/>
    <cellStyle name="Normal" xfId="0" builtinId="0"/>
    <cellStyle name="Normal 2" xfId="3"/>
    <cellStyle name="Normal 2 2" xfId="4"/>
    <cellStyle name="Normal 2 3" xfId="5"/>
    <cellStyle name="Normal 2 4" xfId="6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Sheet5!$A$3:$A$34</c:f>
              <c:strCache>
                <c:ptCount val="32"/>
                <c:pt idx="0">
                  <c:v>Tlaxcala</c:v>
                </c:pt>
                <c:pt idx="1">
                  <c:v>Chiapas</c:v>
                </c:pt>
                <c:pt idx="2">
                  <c:v>Tamaulipas</c:v>
                </c:pt>
                <c:pt idx="3">
                  <c:v>Oaxaca</c:v>
                </c:pt>
                <c:pt idx="4">
                  <c:v>Colima</c:v>
                </c:pt>
                <c:pt idx="5">
                  <c:v>Guerrero</c:v>
                </c:pt>
                <c:pt idx="6">
                  <c:v>Nayarit</c:v>
                </c:pt>
                <c:pt idx="7">
                  <c:v>Quintana Roo</c:v>
                </c:pt>
                <c:pt idx="8">
                  <c:v>Tabasco</c:v>
                </c:pt>
                <c:pt idx="9">
                  <c:v>Veracruz de Ignacio de la Llave</c:v>
                </c:pt>
                <c:pt idx="10">
                  <c:v>Zacatecas</c:v>
                </c:pt>
                <c:pt idx="11">
                  <c:v>Distrito Federal</c:v>
                </c:pt>
                <c:pt idx="12">
                  <c:v>Campeche</c:v>
                </c:pt>
                <c:pt idx="13">
                  <c:v>Durango</c:v>
                </c:pt>
                <c:pt idx="14">
                  <c:v>Hidalgo</c:v>
                </c:pt>
                <c:pt idx="15">
                  <c:v>Morelos</c:v>
                </c:pt>
                <c:pt idx="16">
                  <c:v>Baja California Sur</c:v>
                </c:pt>
                <c:pt idx="17">
                  <c:v>Sonora</c:v>
                </c:pt>
                <c:pt idx="18">
                  <c:v>Michoacán de Ocampo</c:v>
                </c:pt>
                <c:pt idx="19">
                  <c:v>San Luis Potosí</c:v>
                </c:pt>
                <c:pt idx="20">
                  <c:v>México</c:v>
                </c:pt>
                <c:pt idx="21">
                  <c:v>Aguascalientes</c:v>
                </c:pt>
                <c:pt idx="22">
                  <c:v>Sinaloa</c:v>
                </c:pt>
                <c:pt idx="23">
                  <c:v>Jalisco</c:v>
                </c:pt>
                <c:pt idx="24">
                  <c:v>Puebla</c:v>
                </c:pt>
                <c:pt idx="25">
                  <c:v>Coahuila de Zaragoza</c:v>
                </c:pt>
                <c:pt idx="26">
                  <c:v>Yucatán</c:v>
                </c:pt>
                <c:pt idx="27">
                  <c:v>Nuevo León</c:v>
                </c:pt>
                <c:pt idx="28">
                  <c:v>Querétaro</c:v>
                </c:pt>
                <c:pt idx="29">
                  <c:v>Baja California</c:v>
                </c:pt>
                <c:pt idx="30">
                  <c:v>Chihuahua</c:v>
                </c:pt>
                <c:pt idx="31">
                  <c:v>Guanajuato</c:v>
                </c:pt>
              </c:strCache>
            </c:strRef>
          </c:cat>
          <c:val>
            <c:numRef>
              <c:f>Sheet5!$B$3:$B$34</c:f>
              <c:numCache>
                <c:formatCode>General</c:formatCode>
                <c:ptCount val="32"/>
                <c:pt idx="0">
                  <c:v>5.26</c:v>
                </c:pt>
                <c:pt idx="1">
                  <c:v>5.34</c:v>
                </c:pt>
                <c:pt idx="2">
                  <c:v>5.34</c:v>
                </c:pt>
                <c:pt idx="3">
                  <c:v>5.35</c:v>
                </c:pt>
                <c:pt idx="4">
                  <c:v>5.6</c:v>
                </c:pt>
                <c:pt idx="5">
                  <c:v>5.64</c:v>
                </c:pt>
                <c:pt idx="6">
                  <c:v>5.94</c:v>
                </c:pt>
                <c:pt idx="7">
                  <c:v>5.96</c:v>
                </c:pt>
                <c:pt idx="8">
                  <c:v>5.96</c:v>
                </c:pt>
                <c:pt idx="9">
                  <c:v>5.97</c:v>
                </c:pt>
                <c:pt idx="10">
                  <c:v>6.04</c:v>
                </c:pt>
                <c:pt idx="11">
                  <c:v>6.08</c:v>
                </c:pt>
                <c:pt idx="12">
                  <c:v>6.15</c:v>
                </c:pt>
                <c:pt idx="13">
                  <c:v>6.58</c:v>
                </c:pt>
                <c:pt idx="14">
                  <c:v>6.59</c:v>
                </c:pt>
                <c:pt idx="15">
                  <c:v>6.59</c:v>
                </c:pt>
                <c:pt idx="16">
                  <c:v>6.61</c:v>
                </c:pt>
                <c:pt idx="17">
                  <c:v>6.69</c:v>
                </c:pt>
                <c:pt idx="18">
                  <c:v>6.79</c:v>
                </c:pt>
                <c:pt idx="19">
                  <c:v>6.79</c:v>
                </c:pt>
                <c:pt idx="20">
                  <c:v>6.84</c:v>
                </c:pt>
                <c:pt idx="21">
                  <c:v>6.87</c:v>
                </c:pt>
                <c:pt idx="22">
                  <c:v>6.89</c:v>
                </c:pt>
                <c:pt idx="23">
                  <c:v>6.92</c:v>
                </c:pt>
                <c:pt idx="24">
                  <c:v>6.98</c:v>
                </c:pt>
                <c:pt idx="25">
                  <c:v>7.18</c:v>
                </c:pt>
                <c:pt idx="26">
                  <c:v>7.21</c:v>
                </c:pt>
                <c:pt idx="27">
                  <c:v>7.23</c:v>
                </c:pt>
                <c:pt idx="28">
                  <c:v>7.3</c:v>
                </c:pt>
                <c:pt idx="29">
                  <c:v>7.38</c:v>
                </c:pt>
                <c:pt idx="30">
                  <c:v>7.49</c:v>
                </c:pt>
                <c:pt idx="31">
                  <c:v>7.98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699256"/>
        <c:axId val="2112702264"/>
      </c:barChart>
      <c:catAx>
        <c:axId val="2112699256"/>
        <c:scaling>
          <c:orientation val="minMax"/>
        </c:scaling>
        <c:delete val="0"/>
        <c:axPos val="l"/>
        <c:majorTickMark val="out"/>
        <c:minorTickMark val="none"/>
        <c:tickLblPos val="nextTo"/>
        <c:crossAx val="2112702264"/>
        <c:crosses val="autoZero"/>
        <c:auto val="1"/>
        <c:lblAlgn val="ctr"/>
        <c:lblOffset val="100"/>
        <c:noMultiLvlLbl val="0"/>
      </c:catAx>
      <c:valAx>
        <c:axId val="21127022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112699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'Fig. 3'!$E$3:$E$7</c:f>
              <c:strCache>
                <c:ptCount val="5"/>
                <c:pt idx="0">
                  <c:v>Least Free</c:v>
                </c:pt>
                <c:pt idx="1">
                  <c:v>Fourth</c:v>
                </c:pt>
                <c:pt idx="2">
                  <c:v>Third</c:v>
                </c:pt>
                <c:pt idx="3">
                  <c:v>Second</c:v>
                </c:pt>
                <c:pt idx="4">
                  <c:v>Most Free</c:v>
                </c:pt>
              </c:strCache>
            </c:strRef>
          </c:cat>
          <c:val>
            <c:numRef>
              <c:f>'Fig. 3'!$G$3:$G$7</c:f>
              <c:numCache>
                <c:formatCode>0</c:formatCode>
                <c:ptCount val="5"/>
                <c:pt idx="0">
                  <c:v>168.2430357142857</c:v>
                </c:pt>
                <c:pt idx="1">
                  <c:v>182.110625</c:v>
                </c:pt>
                <c:pt idx="2">
                  <c:v>187.0691666666667</c:v>
                </c:pt>
                <c:pt idx="3">
                  <c:v>171.3797916666666</c:v>
                </c:pt>
                <c:pt idx="4">
                  <c:v>197.6435714285714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8855640"/>
        <c:axId val="2107517112"/>
      </c:barChart>
      <c:catAx>
        <c:axId val="2108855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Economic Freedom Quintiles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107517112"/>
        <c:crosses val="autoZero"/>
        <c:auto val="1"/>
        <c:lblAlgn val="ctr"/>
        <c:lblOffset val="100"/>
        <c:noMultiLvlLbl val="0"/>
      </c:catAx>
      <c:valAx>
        <c:axId val="2107517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Daily Wage (2010 pesos)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2108855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23811</xdr:rowOff>
    </xdr:from>
    <xdr:to>
      <xdr:col>14</xdr:col>
      <xdr:colOff>466725</xdr:colOff>
      <xdr:row>34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9</xdr:row>
      <xdr:rowOff>14287</xdr:rowOff>
    </xdr:from>
    <xdr:to>
      <xdr:col>13</xdr:col>
      <xdr:colOff>238125</xdr:colOff>
      <xdr:row>23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I6" sqref="I6"/>
    </sheetView>
  </sheetViews>
  <sheetFormatPr baseColWidth="10" defaultColWidth="8.83203125" defaultRowHeight="14" x14ac:dyDescent="0"/>
  <sheetData>
    <row r="1" spans="1:1" ht="15">
      <c r="A1" s="8" t="s">
        <v>80</v>
      </c>
    </row>
    <row r="2" spans="1:1">
      <c r="A2" s="9" t="s">
        <v>47</v>
      </c>
    </row>
    <row r="3" spans="1:1">
      <c r="A3" s="10" t="s">
        <v>48</v>
      </c>
    </row>
    <row r="4" spans="1:1">
      <c r="A4" s="10" t="s">
        <v>49</v>
      </c>
    </row>
    <row r="5" spans="1:1">
      <c r="A5" s="10"/>
    </row>
    <row r="6" spans="1:1">
      <c r="A6" s="9" t="s">
        <v>50</v>
      </c>
    </row>
    <row r="7" spans="1:1">
      <c r="A7" s="10" t="s">
        <v>51</v>
      </c>
    </row>
    <row r="8" spans="1:1">
      <c r="A8" s="10" t="s">
        <v>52</v>
      </c>
    </row>
    <row r="9" spans="1:1">
      <c r="A9" s="10" t="s">
        <v>53</v>
      </c>
    </row>
    <row r="10" spans="1:1">
      <c r="A10" s="10" t="s">
        <v>54</v>
      </c>
    </row>
    <row r="11" spans="1:1">
      <c r="A11" s="10"/>
    </row>
    <row r="12" spans="1:1">
      <c r="A12" s="9" t="s">
        <v>55</v>
      </c>
    </row>
    <row r="13" spans="1:1">
      <c r="A13" s="10" t="s">
        <v>56</v>
      </c>
    </row>
    <row r="14" spans="1:1">
      <c r="A14" s="10" t="s">
        <v>57</v>
      </c>
    </row>
    <row r="15" spans="1:1">
      <c r="A15" s="10" t="s">
        <v>58</v>
      </c>
    </row>
    <row r="16" spans="1:1">
      <c r="A16" s="10"/>
    </row>
    <row r="17" spans="1:1">
      <c r="A17" s="9" t="s">
        <v>59</v>
      </c>
    </row>
    <row r="18" spans="1:1">
      <c r="A18" s="10" t="s">
        <v>60</v>
      </c>
    </row>
    <row r="19" spans="1:1">
      <c r="A19" s="10" t="s">
        <v>61</v>
      </c>
    </row>
    <row r="20" spans="1:1">
      <c r="A20" s="10" t="s">
        <v>62</v>
      </c>
    </row>
    <row r="21" spans="1:1">
      <c r="A21" s="10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>
    <row r="1" spans="1:1">
      <c r="A1" s="7" t="s">
        <v>82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R35" sqref="R35"/>
    </sheetView>
  </sheetViews>
  <sheetFormatPr baseColWidth="10" defaultColWidth="8.83203125" defaultRowHeight="14" x14ac:dyDescent="0"/>
  <cols>
    <col min="1" max="1" width="19.33203125" style="2" customWidth="1"/>
  </cols>
  <sheetData>
    <row r="1" spans="1:18" ht="15">
      <c r="A1" s="1" t="s">
        <v>83</v>
      </c>
    </row>
    <row r="2" spans="1:18" s="2" customFormat="1">
      <c r="B2" s="15" t="s">
        <v>32</v>
      </c>
      <c r="C2" s="15"/>
      <c r="D2" s="15"/>
      <c r="E2" s="15"/>
      <c r="F2" s="15"/>
      <c r="G2" s="15"/>
      <c r="H2" s="15"/>
      <c r="I2" s="15"/>
      <c r="K2" s="15" t="s">
        <v>33</v>
      </c>
      <c r="L2" s="15"/>
      <c r="M2" s="15"/>
      <c r="N2" s="15"/>
      <c r="O2" s="15"/>
      <c r="P2" s="15"/>
      <c r="Q2" s="15"/>
      <c r="R2" s="15"/>
    </row>
    <row r="3" spans="1:18" s="2" customFormat="1">
      <c r="B3" s="2">
        <v>2003</v>
      </c>
      <c r="C3" s="2">
        <v>2004</v>
      </c>
      <c r="D3" s="2">
        <v>2005</v>
      </c>
      <c r="E3" s="2">
        <v>2006</v>
      </c>
      <c r="F3" s="2">
        <v>2007</v>
      </c>
      <c r="G3" s="2">
        <v>2008</v>
      </c>
      <c r="H3" s="2">
        <v>2009</v>
      </c>
      <c r="I3" s="2">
        <v>2010</v>
      </c>
      <c r="K3" s="2">
        <v>2003</v>
      </c>
      <c r="L3" s="2">
        <v>2004</v>
      </c>
      <c r="M3" s="2">
        <v>2005</v>
      </c>
      <c r="N3" s="2">
        <v>2006</v>
      </c>
      <c r="O3" s="2">
        <v>2007</v>
      </c>
      <c r="P3" s="2">
        <v>2008</v>
      </c>
      <c r="Q3" s="2">
        <v>2009</v>
      </c>
      <c r="R3" s="2">
        <v>2010</v>
      </c>
    </row>
    <row r="4" spans="1:18">
      <c r="A4" s="2" t="s">
        <v>0</v>
      </c>
      <c r="B4" s="4">
        <v>7.48</v>
      </c>
      <c r="C4" s="4">
        <v>7.56</v>
      </c>
      <c r="D4" s="4">
        <v>7.58</v>
      </c>
      <c r="E4" s="4">
        <v>7.59</v>
      </c>
      <c r="F4" s="4">
        <v>7.29</v>
      </c>
      <c r="G4" s="4">
        <v>7.04</v>
      </c>
      <c r="H4" s="4">
        <v>6.83</v>
      </c>
      <c r="I4" s="4">
        <v>6.87</v>
      </c>
      <c r="K4">
        <f>RANK(B4,$B$4:$B$35)</f>
        <v>5</v>
      </c>
      <c r="L4">
        <f>RANK(C4,$C$4:$C$35)</f>
        <v>5</v>
      </c>
      <c r="M4">
        <f>RANK(D4,$D$4:$D$35)</f>
        <v>7</v>
      </c>
      <c r="N4">
        <f>RANK(E4,$E$4:$E$35)</f>
        <v>7</v>
      </c>
      <c r="O4">
        <f>RANK(F4,$F$4:$F$35)</f>
        <v>7</v>
      </c>
      <c r="P4">
        <f>RANK(G4,$G$4:$G$35)</f>
        <v>13</v>
      </c>
      <c r="Q4">
        <f>RANK(H4,$H$4:$H$35)</f>
        <v>11</v>
      </c>
      <c r="R4">
        <f>RANK(I4,$I$4:$I$35)</f>
        <v>11</v>
      </c>
    </row>
    <row r="5" spans="1:18">
      <c r="A5" s="2" t="s">
        <v>1</v>
      </c>
      <c r="B5" s="4">
        <v>7.88</v>
      </c>
      <c r="C5" s="4">
        <v>7.97</v>
      </c>
      <c r="D5" s="4">
        <v>8.0399999999999991</v>
      </c>
      <c r="E5" s="4">
        <v>7.91</v>
      </c>
      <c r="F5" s="4">
        <v>7.79</v>
      </c>
      <c r="G5" s="4">
        <v>7.75</v>
      </c>
      <c r="H5" s="4">
        <v>7.59</v>
      </c>
      <c r="I5" s="4">
        <v>7.38</v>
      </c>
      <c r="K5">
        <f t="shared" ref="K5:K35" si="0">RANK(B5,$B$4:$B$35)</f>
        <v>1</v>
      </c>
      <c r="L5">
        <f t="shared" ref="L5:L35" si="1">RANK(C5,$C$4:$C$35)</f>
        <v>1</v>
      </c>
      <c r="M5">
        <f t="shared" ref="M5:M35" si="2">RANK(D5,$D$4:$D$35)</f>
        <v>2</v>
      </c>
      <c r="N5">
        <f t="shared" ref="N5:N35" si="3">RANK(E5,$E$4:$E$35)</f>
        <v>2</v>
      </c>
      <c r="O5">
        <f t="shared" ref="O5:O35" si="4">RANK(F5,$F$4:$F$35)</f>
        <v>2</v>
      </c>
      <c r="P5">
        <f t="shared" ref="P5:P35" si="5">RANK(G5,$G$4:$G$35)</f>
        <v>3</v>
      </c>
      <c r="Q5">
        <f t="shared" ref="Q5:Q35" si="6">RANK(H5,$H$4:$H$35)</f>
        <v>2</v>
      </c>
      <c r="R5">
        <f t="shared" ref="R5:R35" si="7">RANK(I5,$I$4:$I$35)</f>
        <v>3</v>
      </c>
    </row>
    <row r="6" spans="1:18">
      <c r="A6" s="2" t="s">
        <v>2</v>
      </c>
      <c r="B6" s="4">
        <v>6.48</v>
      </c>
      <c r="C6" s="4">
        <v>6.42</v>
      </c>
      <c r="D6" s="4">
        <v>6.31</v>
      </c>
      <c r="E6" s="4">
        <v>5.98</v>
      </c>
      <c r="F6" s="4">
        <v>6.05</v>
      </c>
      <c r="G6" s="4">
        <v>6.64</v>
      </c>
      <c r="H6" s="4">
        <v>6.47</v>
      </c>
      <c r="I6" s="4">
        <v>6.61</v>
      </c>
      <c r="K6">
        <f t="shared" si="0"/>
        <v>20</v>
      </c>
      <c r="L6">
        <f t="shared" si="1"/>
        <v>21</v>
      </c>
      <c r="M6">
        <f t="shared" si="2"/>
        <v>23</v>
      </c>
      <c r="N6">
        <f t="shared" si="3"/>
        <v>27</v>
      </c>
      <c r="O6">
        <f t="shared" si="4"/>
        <v>26</v>
      </c>
      <c r="P6">
        <f t="shared" si="5"/>
        <v>19</v>
      </c>
      <c r="Q6">
        <f t="shared" si="6"/>
        <v>18</v>
      </c>
      <c r="R6">
        <f t="shared" si="7"/>
        <v>16</v>
      </c>
    </row>
    <row r="7" spans="1:18">
      <c r="A7" s="2" t="s">
        <v>3</v>
      </c>
      <c r="B7" s="4">
        <v>6.99</v>
      </c>
      <c r="C7" s="4">
        <v>6.99</v>
      </c>
      <c r="D7" s="4">
        <v>7.04</v>
      </c>
      <c r="E7" s="4">
        <v>6.91</v>
      </c>
      <c r="F7" s="4">
        <v>6.46</v>
      </c>
      <c r="G7" s="4">
        <v>6.23</v>
      </c>
      <c r="H7" s="4">
        <v>6.31</v>
      </c>
      <c r="I7" s="4">
        <v>6.15</v>
      </c>
      <c r="K7">
        <f t="shared" si="0"/>
        <v>11</v>
      </c>
      <c r="L7">
        <f t="shared" si="1"/>
        <v>14</v>
      </c>
      <c r="M7">
        <f t="shared" si="2"/>
        <v>14</v>
      </c>
      <c r="N7">
        <f t="shared" si="3"/>
        <v>16</v>
      </c>
      <c r="O7">
        <f t="shared" si="4"/>
        <v>20</v>
      </c>
      <c r="P7">
        <f t="shared" si="5"/>
        <v>22</v>
      </c>
      <c r="Q7">
        <f t="shared" si="6"/>
        <v>19</v>
      </c>
      <c r="R7">
        <f t="shared" si="7"/>
        <v>20</v>
      </c>
    </row>
    <row r="8" spans="1:18">
      <c r="A8" s="2" t="s">
        <v>4</v>
      </c>
      <c r="B8" s="4">
        <v>7.52</v>
      </c>
      <c r="C8" s="4">
        <v>7.61</v>
      </c>
      <c r="D8" s="4">
        <v>7.62</v>
      </c>
      <c r="E8" s="4">
        <v>7.68</v>
      </c>
      <c r="F8" s="4">
        <v>7.47</v>
      </c>
      <c r="G8" s="4">
        <v>7.55</v>
      </c>
      <c r="H8" s="4">
        <v>7.33</v>
      </c>
      <c r="I8" s="4">
        <v>7.18</v>
      </c>
      <c r="K8">
        <f t="shared" si="0"/>
        <v>4</v>
      </c>
      <c r="L8">
        <f t="shared" si="1"/>
        <v>4</v>
      </c>
      <c r="M8">
        <f t="shared" si="2"/>
        <v>6</v>
      </c>
      <c r="N8">
        <f t="shared" si="3"/>
        <v>5</v>
      </c>
      <c r="O8">
        <f t="shared" si="4"/>
        <v>6</v>
      </c>
      <c r="P8">
        <f t="shared" si="5"/>
        <v>4</v>
      </c>
      <c r="Q8">
        <f t="shared" si="6"/>
        <v>4</v>
      </c>
      <c r="R8">
        <f t="shared" si="7"/>
        <v>7</v>
      </c>
    </row>
    <row r="9" spans="1:18">
      <c r="A9" s="2" t="s">
        <v>5</v>
      </c>
      <c r="B9" s="4">
        <v>6.31</v>
      </c>
      <c r="C9" s="4">
        <v>6.27</v>
      </c>
      <c r="D9" s="4">
        <v>6.15</v>
      </c>
      <c r="E9" s="4">
        <v>6.06</v>
      </c>
      <c r="F9" s="4">
        <v>6.04</v>
      </c>
      <c r="G9" s="4">
        <v>5.78</v>
      </c>
      <c r="H9" s="4">
        <v>5.69</v>
      </c>
      <c r="I9" s="4">
        <v>5.6</v>
      </c>
      <c r="K9">
        <f t="shared" si="0"/>
        <v>21</v>
      </c>
      <c r="L9">
        <f t="shared" si="1"/>
        <v>23</v>
      </c>
      <c r="M9">
        <f t="shared" si="2"/>
        <v>28</v>
      </c>
      <c r="N9">
        <f t="shared" si="3"/>
        <v>24</v>
      </c>
      <c r="O9">
        <f t="shared" si="4"/>
        <v>27</v>
      </c>
      <c r="P9">
        <f t="shared" si="5"/>
        <v>28</v>
      </c>
      <c r="Q9">
        <f t="shared" si="6"/>
        <v>28</v>
      </c>
      <c r="R9">
        <f t="shared" si="7"/>
        <v>28</v>
      </c>
    </row>
    <row r="10" spans="1:18">
      <c r="A10" s="2" t="s">
        <v>6</v>
      </c>
      <c r="B10" s="4">
        <v>5.8</v>
      </c>
      <c r="C10" s="4">
        <v>5.75</v>
      </c>
      <c r="D10" s="4">
        <v>5.85</v>
      </c>
      <c r="E10" s="4">
        <v>5.79</v>
      </c>
      <c r="F10" s="4">
        <v>5.42</v>
      </c>
      <c r="G10" s="4">
        <v>5.48</v>
      </c>
      <c r="H10" s="4">
        <v>5.1100000000000003</v>
      </c>
      <c r="I10" s="4">
        <v>5.34</v>
      </c>
      <c r="K10">
        <f t="shared" si="0"/>
        <v>29</v>
      </c>
      <c r="L10">
        <f t="shared" si="1"/>
        <v>32</v>
      </c>
      <c r="M10">
        <f t="shared" si="2"/>
        <v>31</v>
      </c>
      <c r="N10">
        <f t="shared" si="3"/>
        <v>32</v>
      </c>
      <c r="O10">
        <f t="shared" si="4"/>
        <v>32</v>
      </c>
      <c r="P10">
        <f t="shared" si="5"/>
        <v>31</v>
      </c>
      <c r="Q10">
        <f t="shared" si="6"/>
        <v>32</v>
      </c>
      <c r="R10">
        <f t="shared" si="7"/>
        <v>30</v>
      </c>
    </row>
    <row r="11" spans="1:18">
      <c r="A11" s="2" t="s">
        <v>7</v>
      </c>
      <c r="B11" s="4">
        <v>7.69</v>
      </c>
      <c r="C11" s="4">
        <v>7.8</v>
      </c>
      <c r="D11" s="4">
        <v>7.84</v>
      </c>
      <c r="E11" s="4">
        <v>7.77</v>
      </c>
      <c r="F11" s="4">
        <v>7.77</v>
      </c>
      <c r="G11" s="4">
        <v>7.89</v>
      </c>
      <c r="H11" s="4">
        <v>7.58</v>
      </c>
      <c r="I11" s="4">
        <v>7.49</v>
      </c>
      <c r="K11">
        <f t="shared" si="0"/>
        <v>3</v>
      </c>
      <c r="L11">
        <f t="shared" si="1"/>
        <v>3</v>
      </c>
      <c r="M11">
        <f t="shared" si="2"/>
        <v>3</v>
      </c>
      <c r="N11">
        <f t="shared" si="3"/>
        <v>4</v>
      </c>
      <c r="O11">
        <f t="shared" si="4"/>
        <v>3</v>
      </c>
      <c r="P11">
        <f t="shared" si="5"/>
        <v>2</v>
      </c>
      <c r="Q11">
        <f t="shared" si="6"/>
        <v>3</v>
      </c>
      <c r="R11">
        <f t="shared" si="7"/>
        <v>2</v>
      </c>
    </row>
    <row r="12" spans="1:18">
      <c r="A12" s="2" t="s">
        <v>8</v>
      </c>
      <c r="B12" s="4">
        <v>5.76</v>
      </c>
      <c r="C12" s="4">
        <v>6.1</v>
      </c>
      <c r="D12" s="4">
        <v>6.26</v>
      </c>
      <c r="E12" s="4">
        <v>6.59</v>
      </c>
      <c r="F12" s="4">
        <v>6.35</v>
      </c>
      <c r="G12" s="4">
        <v>6.77</v>
      </c>
      <c r="H12" s="4">
        <v>6.11</v>
      </c>
      <c r="I12" s="4">
        <v>6.08</v>
      </c>
      <c r="K12">
        <f t="shared" si="0"/>
        <v>30</v>
      </c>
      <c r="L12">
        <f t="shared" si="1"/>
        <v>26</v>
      </c>
      <c r="M12">
        <f t="shared" si="2"/>
        <v>24</v>
      </c>
      <c r="N12">
        <f t="shared" si="3"/>
        <v>21</v>
      </c>
      <c r="O12">
        <f t="shared" si="4"/>
        <v>22</v>
      </c>
      <c r="P12">
        <f t="shared" si="5"/>
        <v>17</v>
      </c>
      <c r="Q12">
        <f t="shared" si="6"/>
        <v>22</v>
      </c>
      <c r="R12">
        <f t="shared" si="7"/>
        <v>21</v>
      </c>
    </row>
    <row r="13" spans="1:18">
      <c r="A13" s="2" t="s">
        <v>9</v>
      </c>
      <c r="B13" s="4">
        <v>6.23</v>
      </c>
      <c r="C13" s="4">
        <v>6.47</v>
      </c>
      <c r="D13" s="4">
        <v>6.58</v>
      </c>
      <c r="E13" s="4">
        <v>6.5</v>
      </c>
      <c r="F13" s="4">
        <v>6.58</v>
      </c>
      <c r="G13" s="4">
        <v>6.6</v>
      </c>
      <c r="H13" s="4">
        <v>6.28</v>
      </c>
      <c r="I13" s="4">
        <v>6.58</v>
      </c>
      <c r="K13">
        <f t="shared" si="0"/>
        <v>23</v>
      </c>
      <c r="L13">
        <f t="shared" si="1"/>
        <v>20</v>
      </c>
      <c r="M13">
        <f t="shared" si="2"/>
        <v>20</v>
      </c>
      <c r="N13">
        <f t="shared" si="3"/>
        <v>22</v>
      </c>
      <c r="O13">
        <f t="shared" si="4"/>
        <v>19</v>
      </c>
      <c r="P13">
        <f t="shared" si="5"/>
        <v>20</v>
      </c>
      <c r="Q13">
        <f t="shared" si="6"/>
        <v>20</v>
      </c>
      <c r="R13">
        <f t="shared" si="7"/>
        <v>19</v>
      </c>
    </row>
    <row r="14" spans="1:18">
      <c r="A14" s="2" t="s">
        <v>10</v>
      </c>
      <c r="B14" s="4">
        <v>7.71</v>
      </c>
      <c r="C14" s="4">
        <v>7.97</v>
      </c>
      <c r="D14" s="4">
        <v>8.15</v>
      </c>
      <c r="E14" s="4">
        <v>8.17</v>
      </c>
      <c r="F14" s="4">
        <v>8.11</v>
      </c>
      <c r="G14" s="4">
        <v>8.1</v>
      </c>
      <c r="H14" s="4">
        <v>7.91</v>
      </c>
      <c r="I14" s="4">
        <v>7.98</v>
      </c>
      <c r="K14">
        <f t="shared" si="0"/>
        <v>2</v>
      </c>
      <c r="L14">
        <f t="shared" si="1"/>
        <v>1</v>
      </c>
      <c r="M14">
        <f t="shared" si="2"/>
        <v>1</v>
      </c>
      <c r="N14">
        <f t="shared" si="3"/>
        <v>1</v>
      </c>
      <c r="O14">
        <f t="shared" si="4"/>
        <v>1</v>
      </c>
      <c r="P14">
        <f t="shared" si="5"/>
        <v>1</v>
      </c>
      <c r="Q14">
        <f t="shared" si="6"/>
        <v>1</v>
      </c>
      <c r="R14">
        <f t="shared" si="7"/>
        <v>1</v>
      </c>
    </row>
    <row r="15" spans="1:18">
      <c r="A15" s="2" t="s">
        <v>11</v>
      </c>
      <c r="B15" s="4">
        <v>6.01</v>
      </c>
      <c r="C15" s="4">
        <v>6.08</v>
      </c>
      <c r="D15" s="4">
        <v>6.16</v>
      </c>
      <c r="E15" s="4">
        <v>5.94</v>
      </c>
      <c r="F15" s="4">
        <v>6.23</v>
      </c>
      <c r="G15" s="4">
        <v>5.99</v>
      </c>
      <c r="H15" s="4">
        <v>5.73</v>
      </c>
      <c r="I15" s="4">
        <v>5.64</v>
      </c>
      <c r="K15">
        <f t="shared" si="0"/>
        <v>27</v>
      </c>
      <c r="L15">
        <f t="shared" si="1"/>
        <v>28</v>
      </c>
      <c r="M15">
        <f t="shared" si="2"/>
        <v>27</v>
      </c>
      <c r="N15">
        <f t="shared" si="3"/>
        <v>28</v>
      </c>
      <c r="O15">
        <f t="shared" si="4"/>
        <v>23</v>
      </c>
      <c r="P15">
        <f t="shared" si="5"/>
        <v>26</v>
      </c>
      <c r="Q15">
        <f t="shared" si="6"/>
        <v>27</v>
      </c>
      <c r="R15">
        <f t="shared" si="7"/>
        <v>27</v>
      </c>
    </row>
    <row r="16" spans="1:18">
      <c r="A16" s="2" t="s">
        <v>12</v>
      </c>
      <c r="B16" s="4">
        <v>6.8</v>
      </c>
      <c r="C16" s="4">
        <v>6.89</v>
      </c>
      <c r="D16" s="4">
        <v>6.71</v>
      </c>
      <c r="E16" s="4">
        <v>6.68</v>
      </c>
      <c r="F16" s="4">
        <v>6.67</v>
      </c>
      <c r="G16" s="4">
        <v>6.88</v>
      </c>
      <c r="H16" s="4">
        <v>6.6</v>
      </c>
      <c r="I16" s="4">
        <v>6.59</v>
      </c>
      <c r="K16">
        <f t="shared" si="0"/>
        <v>17</v>
      </c>
      <c r="L16">
        <f t="shared" si="1"/>
        <v>16</v>
      </c>
      <c r="M16">
        <f t="shared" si="2"/>
        <v>19</v>
      </c>
      <c r="N16">
        <f t="shared" si="3"/>
        <v>20</v>
      </c>
      <c r="O16">
        <f t="shared" si="4"/>
        <v>17</v>
      </c>
      <c r="P16">
        <f t="shared" si="5"/>
        <v>16</v>
      </c>
      <c r="Q16">
        <f t="shared" si="6"/>
        <v>16</v>
      </c>
      <c r="R16">
        <f t="shared" si="7"/>
        <v>17</v>
      </c>
    </row>
    <row r="17" spans="1:18">
      <c r="A17" s="2" t="s">
        <v>13</v>
      </c>
      <c r="B17" s="4">
        <v>7.33</v>
      </c>
      <c r="C17" s="4">
        <v>7.38</v>
      </c>
      <c r="D17" s="4">
        <v>7.39</v>
      </c>
      <c r="E17" s="4">
        <v>7.27</v>
      </c>
      <c r="F17" s="4">
        <v>7.17</v>
      </c>
      <c r="G17" s="4">
        <v>7.03</v>
      </c>
      <c r="H17" s="4">
        <v>6.78</v>
      </c>
      <c r="I17" s="4">
        <v>6.92</v>
      </c>
      <c r="K17">
        <f t="shared" si="0"/>
        <v>7</v>
      </c>
      <c r="L17">
        <f t="shared" si="1"/>
        <v>8</v>
      </c>
      <c r="M17">
        <f t="shared" si="2"/>
        <v>8</v>
      </c>
      <c r="N17">
        <f t="shared" si="3"/>
        <v>9</v>
      </c>
      <c r="O17">
        <f t="shared" si="4"/>
        <v>10</v>
      </c>
      <c r="P17">
        <f t="shared" si="5"/>
        <v>14</v>
      </c>
      <c r="Q17">
        <f t="shared" si="6"/>
        <v>13</v>
      </c>
      <c r="R17">
        <f t="shared" si="7"/>
        <v>9</v>
      </c>
    </row>
    <row r="18" spans="1:18">
      <c r="A18" s="2" t="s">
        <v>14</v>
      </c>
      <c r="B18" s="4">
        <v>6.97</v>
      </c>
      <c r="C18" s="4">
        <v>7.14</v>
      </c>
      <c r="D18" s="4">
        <v>7.18</v>
      </c>
      <c r="E18" s="4">
        <v>7.09</v>
      </c>
      <c r="F18" s="4">
        <v>6.9</v>
      </c>
      <c r="G18" s="4">
        <v>6.9</v>
      </c>
      <c r="H18" s="4">
        <v>6.78</v>
      </c>
      <c r="I18" s="4">
        <v>6.84</v>
      </c>
      <c r="K18">
        <f t="shared" si="0"/>
        <v>12</v>
      </c>
      <c r="L18">
        <f t="shared" si="1"/>
        <v>10</v>
      </c>
      <c r="M18">
        <f t="shared" si="2"/>
        <v>11</v>
      </c>
      <c r="N18">
        <f t="shared" si="3"/>
        <v>10</v>
      </c>
      <c r="O18">
        <f t="shared" si="4"/>
        <v>14</v>
      </c>
      <c r="P18">
        <f t="shared" si="5"/>
        <v>15</v>
      </c>
      <c r="Q18">
        <f t="shared" si="6"/>
        <v>13</v>
      </c>
      <c r="R18">
        <f t="shared" si="7"/>
        <v>12</v>
      </c>
    </row>
    <row r="19" spans="1:18">
      <c r="A19" s="2" t="s">
        <v>15</v>
      </c>
      <c r="B19" s="4">
        <v>6.91</v>
      </c>
      <c r="C19" s="4">
        <v>7</v>
      </c>
      <c r="D19" s="4">
        <v>6.93</v>
      </c>
      <c r="E19" s="4">
        <v>6.94</v>
      </c>
      <c r="F19" s="4">
        <v>6.98</v>
      </c>
      <c r="G19" s="4">
        <v>7.23</v>
      </c>
      <c r="H19" s="4">
        <v>6.9</v>
      </c>
      <c r="I19" s="4">
        <v>6.79</v>
      </c>
      <c r="K19">
        <f t="shared" si="0"/>
        <v>14</v>
      </c>
      <c r="L19">
        <f t="shared" si="1"/>
        <v>13</v>
      </c>
      <c r="M19">
        <f t="shared" si="2"/>
        <v>16</v>
      </c>
      <c r="N19">
        <f t="shared" si="3"/>
        <v>14</v>
      </c>
      <c r="O19">
        <f t="shared" si="4"/>
        <v>12</v>
      </c>
      <c r="P19">
        <f t="shared" si="5"/>
        <v>7</v>
      </c>
      <c r="Q19">
        <f t="shared" si="6"/>
        <v>8</v>
      </c>
      <c r="R19">
        <f t="shared" si="7"/>
        <v>13</v>
      </c>
    </row>
    <row r="20" spans="1:18">
      <c r="A20" s="2" t="s">
        <v>16</v>
      </c>
      <c r="B20" s="4">
        <v>7.1</v>
      </c>
      <c r="C20" s="4">
        <v>7.07</v>
      </c>
      <c r="D20" s="4">
        <v>6.98</v>
      </c>
      <c r="E20" s="4">
        <v>6.82</v>
      </c>
      <c r="F20" s="4">
        <v>6.78</v>
      </c>
      <c r="G20" s="4">
        <v>6.68</v>
      </c>
      <c r="H20" s="4">
        <v>6.56</v>
      </c>
      <c r="I20" s="4">
        <v>6.59</v>
      </c>
      <c r="K20">
        <f t="shared" si="0"/>
        <v>10</v>
      </c>
      <c r="L20">
        <f t="shared" si="1"/>
        <v>11</v>
      </c>
      <c r="M20">
        <f t="shared" si="2"/>
        <v>15</v>
      </c>
      <c r="N20">
        <f t="shared" si="3"/>
        <v>19</v>
      </c>
      <c r="O20">
        <f t="shared" si="4"/>
        <v>16</v>
      </c>
      <c r="P20">
        <f t="shared" si="5"/>
        <v>18</v>
      </c>
      <c r="Q20">
        <f t="shared" si="6"/>
        <v>17</v>
      </c>
      <c r="R20">
        <f t="shared" si="7"/>
        <v>17</v>
      </c>
    </row>
    <row r="21" spans="1:18">
      <c r="A21" s="2" t="s">
        <v>17</v>
      </c>
      <c r="B21" s="4">
        <v>5.66</v>
      </c>
      <c r="C21" s="4">
        <v>6.1</v>
      </c>
      <c r="D21" s="4">
        <v>6.52</v>
      </c>
      <c r="E21" s="4">
        <v>6.9</v>
      </c>
      <c r="F21" s="4">
        <v>6.46</v>
      </c>
      <c r="G21" s="4">
        <v>6.18</v>
      </c>
      <c r="H21" s="4">
        <v>5.85</v>
      </c>
      <c r="I21" s="4">
        <v>5.94</v>
      </c>
      <c r="K21">
        <f t="shared" si="0"/>
        <v>32</v>
      </c>
      <c r="L21">
        <f t="shared" si="1"/>
        <v>26</v>
      </c>
      <c r="M21">
        <f t="shared" si="2"/>
        <v>21</v>
      </c>
      <c r="N21">
        <f t="shared" si="3"/>
        <v>17</v>
      </c>
      <c r="O21">
        <f t="shared" si="4"/>
        <v>20</v>
      </c>
      <c r="P21">
        <f t="shared" si="5"/>
        <v>23</v>
      </c>
      <c r="Q21">
        <f t="shared" si="6"/>
        <v>26</v>
      </c>
      <c r="R21">
        <f t="shared" si="7"/>
        <v>26</v>
      </c>
    </row>
    <row r="22" spans="1:18">
      <c r="A22" s="2" t="s">
        <v>18</v>
      </c>
      <c r="B22" s="4">
        <v>7.34</v>
      </c>
      <c r="C22" s="4">
        <v>7.54</v>
      </c>
      <c r="D22" s="4">
        <v>7.73</v>
      </c>
      <c r="E22" s="4">
        <v>7.83</v>
      </c>
      <c r="F22" s="4">
        <v>7.55</v>
      </c>
      <c r="G22" s="4">
        <v>7.54</v>
      </c>
      <c r="H22" s="4">
        <v>7.33</v>
      </c>
      <c r="I22" s="4">
        <v>7.23</v>
      </c>
      <c r="K22">
        <f t="shared" si="0"/>
        <v>6</v>
      </c>
      <c r="L22">
        <f t="shared" si="1"/>
        <v>6</v>
      </c>
      <c r="M22">
        <f t="shared" si="2"/>
        <v>5</v>
      </c>
      <c r="N22">
        <f t="shared" si="3"/>
        <v>3</v>
      </c>
      <c r="O22">
        <f t="shared" si="4"/>
        <v>4</v>
      </c>
      <c r="P22">
        <f t="shared" si="5"/>
        <v>5</v>
      </c>
      <c r="Q22">
        <f t="shared" si="6"/>
        <v>4</v>
      </c>
      <c r="R22">
        <f t="shared" si="7"/>
        <v>5</v>
      </c>
    </row>
    <row r="23" spans="1:18">
      <c r="A23" s="2" t="s">
        <v>19</v>
      </c>
      <c r="B23" s="4">
        <v>6.09</v>
      </c>
      <c r="C23" s="4">
        <v>6.16</v>
      </c>
      <c r="D23" s="4">
        <v>6.24</v>
      </c>
      <c r="E23" s="4">
        <v>6.01</v>
      </c>
      <c r="F23" s="4">
        <v>5.84</v>
      </c>
      <c r="G23" s="4">
        <v>5.71</v>
      </c>
      <c r="H23" s="4">
        <v>5.28</v>
      </c>
      <c r="I23" s="4">
        <v>5.35</v>
      </c>
      <c r="K23">
        <f t="shared" si="0"/>
        <v>26</v>
      </c>
      <c r="L23">
        <f t="shared" si="1"/>
        <v>24</v>
      </c>
      <c r="M23">
        <f t="shared" si="2"/>
        <v>25</v>
      </c>
      <c r="N23">
        <f t="shared" si="3"/>
        <v>25</v>
      </c>
      <c r="O23">
        <f t="shared" si="4"/>
        <v>29</v>
      </c>
      <c r="P23">
        <f t="shared" si="5"/>
        <v>29</v>
      </c>
      <c r="Q23">
        <f t="shared" si="6"/>
        <v>31</v>
      </c>
      <c r="R23">
        <f t="shared" si="7"/>
        <v>29</v>
      </c>
    </row>
    <row r="24" spans="1:18">
      <c r="A24" s="2" t="s">
        <v>20</v>
      </c>
      <c r="B24" s="4">
        <v>6.61</v>
      </c>
      <c r="C24" s="4">
        <v>6.82</v>
      </c>
      <c r="D24" s="4">
        <v>7.06</v>
      </c>
      <c r="E24" s="4">
        <v>6.93</v>
      </c>
      <c r="F24" s="4">
        <v>6.84</v>
      </c>
      <c r="G24" s="4">
        <v>7.09</v>
      </c>
      <c r="H24" s="4">
        <v>6.87</v>
      </c>
      <c r="I24" s="4">
        <v>6.98</v>
      </c>
      <c r="K24">
        <f t="shared" si="0"/>
        <v>18</v>
      </c>
      <c r="L24">
        <f t="shared" si="1"/>
        <v>18</v>
      </c>
      <c r="M24">
        <f t="shared" si="2"/>
        <v>13</v>
      </c>
      <c r="N24">
        <f t="shared" si="3"/>
        <v>15</v>
      </c>
      <c r="O24">
        <f t="shared" si="4"/>
        <v>15</v>
      </c>
      <c r="P24">
        <f t="shared" si="5"/>
        <v>11</v>
      </c>
      <c r="Q24">
        <f t="shared" si="6"/>
        <v>9</v>
      </c>
      <c r="R24">
        <f t="shared" si="7"/>
        <v>8</v>
      </c>
    </row>
    <row r="25" spans="1:18">
      <c r="A25" s="2" t="s">
        <v>21</v>
      </c>
      <c r="B25" s="4">
        <v>7.22</v>
      </c>
      <c r="C25" s="4">
        <v>7.51</v>
      </c>
      <c r="D25" s="4">
        <v>7.76</v>
      </c>
      <c r="E25" s="4">
        <v>7.68</v>
      </c>
      <c r="F25" s="4">
        <v>7.55</v>
      </c>
      <c r="G25" s="4">
        <v>7.51</v>
      </c>
      <c r="H25" s="4">
        <v>7.33</v>
      </c>
      <c r="I25" s="4">
        <v>7.3</v>
      </c>
      <c r="K25">
        <f t="shared" si="0"/>
        <v>8</v>
      </c>
      <c r="L25">
        <f t="shared" si="1"/>
        <v>7</v>
      </c>
      <c r="M25">
        <f t="shared" si="2"/>
        <v>4</v>
      </c>
      <c r="N25">
        <f t="shared" si="3"/>
        <v>5</v>
      </c>
      <c r="O25">
        <f t="shared" si="4"/>
        <v>4</v>
      </c>
      <c r="P25">
        <f t="shared" si="5"/>
        <v>6</v>
      </c>
      <c r="Q25">
        <f t="shared" si="6"/>
        <v>4</v>
      </c>
      <c r="R25">
        <f t="shared" si="7"/>
        <v>4</v>
      </c>
    </row>
    <row r="26" spans="1:18">
      <c r="A26" s="2" t="s">
        <v>22</v>
      </c>
      <c r="B26" s="4">
        <v>6.94</v>
      </c>
      <c r="C26" s="4">
        <v>6.83</v>
      </c>
      <c r="D26" s="4">
        <v>6.8</v>
      </c>
      <c r="E26" s="4">
        <v>6.87</v>
      </c>
      <c r="F26" s="4">
        <v>6.64</v>
      </c>
      <c r="G26" s="4">
        <v>6.41</v>
      </c>
      <c r="H26" s="4">
        <v>6.14</v>
      </c>
      <c r="I26" s="4">
        <v>5.96</v>
      </c>
      <c r="K26">
        <f t="shared" si="0"/>
        <v>13</v>
      </c>
      <c r="L26">
        <f t="shared" si="1"/>
        <v>17</v>
      </c>
      <c r="M26">
        <f t="shared" si="2"/>
        <v>18</v>
      </c>
      <c r="N26">
        <f t="shared" si="3"/>
        <v>18</v>
      </c>
      <c r="O26">
        <f t="shared" si="4"/>
        <v>18</v>
      </c>
      <c r="P26">
        <f t="shared" si="5"/>
        <v>21</v>
      </c>
      <c r="Q26">
        <f t="shared" si="6"/>
        <v>21</v>
      </c>
      <c r="R26">
        <f t="shared" si="7"/>
        <v>24</v>
      </c>
    </row>
    <row r="27" spans="1:18">
      <c r="A27" s="2" t="s">
        <v>23</v>
      </c>
      <c r="B27" s="4">
        <v>6.5</v>
      </c>
      <c r="C27" s="4">
        <v>6.71</v>
      </c>
      <c r="D27" s="4">
        <v>6.9</v>
      </c>
      <c r="E27" s="4">
        <v>6.99</v>
      </c>
      <c r="F27" s="4">
        <v>6.92</v>
      </c>
      <c r="G27" s="4">
        <v>7.09</v>
      </c>
      <c r="H27" s="4">
        <v>6.75</v>
      </c>
      <c r="I27" s="4">
        <v>6.79</v>
      </c>
      <c r="K27">
        <f t="shared" si="0"/>
        <v>19</v>
      </c>
      <c r="L27">
        <f t="shared" si="1"/>
        <v>19</v>
      </c>
      <c r="M27">
        <f t="shared" si="2"/>
        <v>17</v>
      </c>
      <c r="N27">
        <f t="shared" si="3"/>
        <v>13</v>
      </c>
      <c r="O27">
        <f t="shared" si="4"/>
        <v>13</v>
      </c>
      <c r="P27">
        <f t="shared" si="5"/>
        <v>11</v>
      </c>
      <c r="Q27">
        <f t="shared" si="6"/>
        <v>15</v>
      </c>
      <c r="R27">
        <f t="shared" si="7"/>
        <v>13</v>
      </c>
    </row>
    <row r="28" spans="1:18">
      <c r="A28" s="2" t="s">
        <v>24</v>
      </c>
      <c r="B28" s="4">
        <v>6.81</v>
      </c>
      <c r="C28" s="4">
        <v>7.01</v>
      </c>
      <c r="D28" s="4">
        <v>7.09</v>
      </c>
      <c r="E28" s="4">
        <v>7.02</v>
      </c>
      <c r="F28" s="4">
        <v>7.06</v>
      </c>
      <c r="G28" s="4">
        <v>7.18</v>
      </c>
      <c r="H28" s="4">
        <v>6.86</v>
      </c>
      <c r="I28" s="4">
        <v>6.89</v>
      </c>
      <c r="K28">
        <f t="shared" si="0"/>
        <v>15</v>
      </c>
      <c r="L28">
        <f t="shared" si="1"/>
        <v>12</v>
      </c>
      <c r="M28">
        <f t="shared" si="2"/>
        <v>12</v>
      </c>
      <c r="N28">
        <f t="shared" si="3"/>
        <v>12</v>
      </c>
      <c r="O28">
        <f t="shared" si="4"/>
        <v>11</v>
      </c>
      <c r="P28">
        <f t="shared" si="5"/>
        <v>9</v>
      </c>
      <c r="Q28">
        <f t="shared" si="6"/>
        <v>10</v>
      </c>
      <c r="R28">
        <f t="shared" si="7"/>
        <v>10</v>
      </c>
    </row>
    <row r="29" spans="1:18">
      <c r="A29" s="2" t="s">
        <v>25</v>
      </c>
      <c r="B29" s="4">
        <v>6.81</v>
      </c>
      <c r="C29" s="4">
        <v>6.97</v>
      </c>
      <c r="D29" s="4">
        <v>7.19</v>
      </c>
      <c r="E29" s="4">
        <v>7.34</v>
      </c>
      <c r="F29" s="4">
        <v>7.25</v>
      </c>
      <c r="G29" s="4">
        <v>7.13</v>
      </c>
      <c r="H29" s="4">
        <v>6.8</v>
      </c>
      <c r="I29" s="4">
        <v>6.69</v>
      </c>
      <c r="K29">
        <f t="shared" si="0"/>
        <v>15</v>
      </c>
      <c r="L29">
        <f t="shared" si="1"/>
        <v>15</v>
      </c>
      <c r="M29">
        <f t="shared" si="2"/>
        <v>10</v>
      </c>
      <c r="N29">
        <f t="shared" si="3"/>
        <v>8</v>
      </c>
      <c r="O29">
        <f t="shared" si="4"/>
        <v>8</v>
      </c>
      <c r="P29">
        <f t="shared" si="5"/>
        <v>10</v>
      </c>
      <c r="Q29">
        <f t="shared" si="6"/>
        <v>12</v>
      </c>
      <c r="R29">
        <f t="shared" si="7"/>
        <v>15</v>
      </c>
    </row>
    <row r="30" spans="1:18">
      <c r="A30" s="2" t="s">
        <v>26</v>
      </c>
      <c r="B30" s="4">
        <v>5.95</v>
      </c>
      <c r="C30" s="4">
        <v>5.9</v>
      </c>
      <c r="D30" s="4">
        <v>5.77</v>
      </c>
      <c r="E30" s="4">
        <v>5.85</v>
      </c>
      <c r="F30" s="4">
        <v>5.95</v>
      </c>
      <c r="G30" s="4">
        <v>6.13</v>
      </c>
      <c r="H30" s="4">
        <v>5.88</v>
      </c>
      <c r="I30" s="4">
        <v>5.96</v>
      </c>
      <c r="K30">
        <f t="shared" si="0"/>
        <v>28</v>
      </c>
      <c r="L30">
        <f t="shared" si="1"/>
        <v>30</v>
      </c>
      <c r="M30">
        <f t="shared" si="2"/>
        <v>32</v>
      </c>
      <c r="N30">
        <f t="shared" si="3"/>
        <v>30</v>
      </c>
      <c r="O30">
        <f t="shared" si="4"/>
        <v>28</v>
      </c>
      <c r="P30">
        <f t="shared" si="5"/>
        <v>24</v>
      </c>
      <c r="Q30">
        <f t="shared" si="6"/>
        <v>25</v>
      </c>
      <c r="R30">
        <f t="shared" si="7"/>
        <v>24</v>
      </c>
    </row>
    <row r="31" spans="1:18">
      <c r="A31" s="2" t="s">
        <v>27</v>
      </c>
      <c r="B31" s="4">
        <v>6.15</v>
      </c>
      <c r="C31" s="4">
        <v>6.14</v>
      </c>
      <c r="D31" s="4">
        <v>6.22</v>
      </c>
      <c r="E31" s="4">
        <v>5.94</v>
      </c>
      <c r="F31" s="4">
        <v>5.57</v>
      </c>
      <c r="G31" s="4">
        <v>5.57</v>
      </c>
      <c r="H31" s="4">
        <v>5.31</v>
      </c>
      <c r="I31" s="4">
        <v>5.34</v>
      </c>
      <c r="K31">
        <f t="shared" si="0"/>
        <v>24</v>
      </c>
      <c r="L31">
        <f t="shared" si="1"/>
        <v>25</v>
      </c>
      <c r="M31">
        <f t="shared" si="2"/>
        <v>26</v>
      </c>
      <c r="N31">
        <f t="shared" si="3"/>
        <v>28</v>
      </c>
      <c r="O31">
        <f t="shared" si="4"/>
        <v>31</v>
      </c>
      <c r="P31">
        <f t="shared" si="5"/>
        <v>30</v>
      </c>
      <c r="Q31">
        <f t="shared" si="6"/>
        <v>30</v>
      </c>
      <c r="R31">
        <f t="shared" si="7"/>
        <v>30</v>
      </c>
    </row>
    <row r="32" spans="1:18">
      <c r="A32" s="2" t="s">
        <v>28</v>
      </c>
      <c r="B32" s="4">
        <v>5.69</v>
      </c>
      <c r="C32" s="4">
        <v>5.83</v>
      </c>
      <c r="D32" s="4">
        <v>5.89</v>
      </c>
      <c r="E32" s="4">
        <v>5.8</v>
      </c>
      <c r="F32" s="4">
        <v>5.67</v>
      </c>
      <c r="G32" s="4">
        <v>5.47</v>
      </c>
      <c r="H32" s="4">
        <v>5.37</v>
      </c>
      <c r="I32" s="4">
        <v>5.26</v>
      </c>
      <c r="K32">
        <f t="shared" si="0"/>
        <v>31</v>
      </c>
      <c r="L32">
        <f t="shared" si="1"/>
        <v>31</v>
      </c>
      <c r="M32">
        <f t="shared" si="2"/>
        <v>30</v>
      </c>
      <c r="N32">
        <f t="shared" si="3"/>
        <v>31</v>
      </c>
      <c r="O32">
        <f t="shared" si="4"/>
        <v>30</v>
      </c>
      <c r="P32">
        <f t="shared" si="5"/>
        <v>32</v>
      </c>
      <c r="Q32">
        <f t="shared" si="6"/>
        <v>29</v>
      </c>
      <c r="R32">
        <f t="shared" si="7"/>
        <v>32</v>
      </c>
    </row>
    <row r="33" spans="1:18">
      <c r="A33" s="2" t="s">
        <v>29</v>
      </c>
      <c r="B33" s="4">
        <v>6.11</v>
      </c>
      <c r="C33" s="4">
        <v>6.04</v>
      </c>
      <c r="D33" s="4">
        <v>6.03</v>
      </c>
      <c r="E33" s="4">
        <v>6</v>
      </c>
      <c r="F33" s="4">
        <v>6.12</v>
      </c>
      <c r="G33" s="4">
        <v>6.07</v>
      </c>
      <c r="H33" s="4">
        <v>5.95</v>
      </c>
      <c r="I33" s="4">
        <v>5.97</v>
      </c>
      <c r="K33">
        <f t="shared" si="0"/>
        <v>25</v>
      </c>
      <c r="L33">
        <f t="shared" si="1"/>
        <v>29</v>
      </c>
      <c r="M33">
        <f t="shared" si="2"/>
        <v>29</v>
      </c>
      <c r="N33">
        <f t="shared" si="3"/>
        <v>26</v>
      </c>
      <c r="O33">
        <f t="shared" si="4"/>
        <v>25</v>
      </c>
      <c r="P33">
        <f t="shared" si="5"/>
        <v>25</v>
      </c>
      <c r="Q33">
        <f t="shared" si="6"/>
        <v>23</v>
      </c>
      <c r="R33">
        <f t="shared" si="7"/>
        <v>23</v>
      </c>
    </row>
    <row r="34" spans="1:18">
      <c r="A34" s="2" t="s">
        <v>30</v>
      </c>
      <c r="B34" s="4">
        <v>7.19</v>
      </c>
      <c r="C34" s="4">
        <v>7.3</v>
      </c>
      <c r="D34" s="4">
        <v>7.26</v>
      </c>
      <c r="E34" s="4">
        <v>7.09</v>
      </c>
      <c r="F34" s="4">
        <v>7.18</v>
      </c>
      <c r="G34" s="4">
        <v>7.2</v>
      </c>
      <c r="H34" s="4">
        <v>7.05</v>
      </c>
      <c r="I34" s="4">
        <v>7.21</v>
      </c>
      <c r="K34">
        <f t="shared" si="0"/>
        <v>9</v>
      </c>
      <c r="L34">
        <f t="shared" si="1"/>
        <v>9</v>
      </c>
      <c r="M34">
        <f t="shared" si="2"/>
        <v>9</v>
      </c>
      <c r="N34">
        <f t="shared" si="3"/>
        <v>10</v>
      </c>
      <c r="O34">
        <f t="shared" si="4"/>
        <v>9</v>
      </c>
      <c r="P34">
        <f t="shared" si="5"/>
        <v>8</v>
      </c>
      <c r="Q34">
        <f t="shared" si="6"/>
        <v>7</v>
      </c>
      <c r="R34">
        <f t="shared" si="7"/>
        <v>6</v>
      </c>
    </row>
    <row r="35" spans="1:18">
      <c r="A35" s="2" t="s">
        <v>31</v>
      </c>
      <c r="B35" s="4">
        <v>6.28</v>
      </c>
      <c r="C35" s="4">
        <v>6.4</v>
      </c>
      <c r="D35" s="4">
        <v>6.37</v>
      </c>
      <c r="E35" s="4">
        <v>6.25</v>
      </c>
      <c r="F35" s="4">
        <v>6.14</v>
      </c>
      <c r="G35" s="4">
        <v>5.94</v>
      </c>
      <c r="H35" s="4">
        <v>5.93</v>
      </c>
      <c r="I35" s="4">
        <v>6.04</v>
      </c>
      <c r="K35">
        <f t="shared" si="0"/>
        <v>22</v>
      </c>
      <c r="L35">
        <f t="shared" si="1"/>
        <v>22</v>
      </c>
      <c r="M35">
        <f t="shared" si="2"/>
        <v>22</v>
      </c>
      <c r="N35">
        <f t="shared" si="3"/>
        <v>23</v>
      </c>
      <c r="O35">
        <f t="shared" si="4"/>
        <v>24</v>
      </c>
      <c r="P35">
        <f t="shared" si="5"/>
        <v>27</v>
      </c>
      <c r="Q35">
        <f t="shared" si="6"/>
        <v>24</v>
      </c>
      <c r="R35">
        <f t="shared" si="7"/>
        <v>22</v>
      </c>
    </row>
  </sheetData>
  <mergeCells count="2">
    <mergeCell ref="B2:I2"/>
    <mergeCell ref="K2:R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/>
  </sheetViews>
  <sheetFormatPr baseColWidth="10" defaultColWidth="8.83203125" defaultRowHeight="14" x14ac:dyDescent="0"/>
  <cols>
    <col min="1" max="1" width="19.83203125" customWidth="1"/>
    <col min="16" max="16" width="17" customWidth="1"/>
  </cols>
  <sheetData>
    <row r="1" spans="1:29" ht="15">
      <c r="A1" s="1" t="s">
        <v>84</v>
      </c>
      <c r="P1" s="1" t="s">
        <v>85</v>
      </c>
    </row>
    <row r="2" spans="1:29" ht="15">
      <c r="A2" s="1"/>
      <c r="P2" s="1"/>
    </row>
    <row r="3" spans="1:29">
      <c r="B3" s="2" t="s">
        <v>34</v>
      </c>
      <c r="C3" s="2" t="s">
        <v>35</v>
      </c>
      <c r="D3" s="2" t="s">
        <v>36</v>
      </c>
      <c r="E3" s="2" t="s">
        <v>37</v>
      </c>
      <c r="F3" s="2" t="s">
        <v>38</v>
      </c>
      <c r="G3" s="2" t="s">
        <v>46</v>
      </c>
      <c r="H3" s="2" t="s">
        <v>39</v>
      </c>
      <c r="I3" s="2" t="s">
        <v>40</v>
      </c>
      <c r="J3" s="2" t="s">
        <v>41</v>
      </c>
      <c r="K3" s="2" t="s">
        <v>42</v>
      </c>
      <c r="L3" s="2" t="s">
        <v>43</v>
      </c>
      <c r="M3" s="2" t="s">
        <v>44</v>
      </c>
      <c r="N3" s="2" t="s">
        <v>45</v>
      </c>
      <c r="Q3" s="6" t="s">
        <v>34</v>
      </c>
      <c r="R3" s="6" t="s">
        <v>35</v>
      </c>
      <c r="S3" s="6" t="s">
        <v>36</v>
      </c>
      <c r="T3" s="6" t="s">
        <v>37</v>
      </c>
      <c r="U3" s="6" t="s">
        <v>38</v>
      </c>
      <c r="V3" s="6" t="s">
        <v>46</v>
      </c>
      <c r="W3" s="6" t="s">
        <v>39</v>
      </c>
      <c r="X3" s="6" t="s">
        <v>40</v>
      </c>
      <c r="Y3" s="6" t="s">
        <v>41</v>
      </c>
      <c r="Z3" s="6" t="s">
        <v>42</v>
      </c>
      <c r="AA3" s="6" t="s">
        <v>43</v>
      </c>
      <c r="AB3" s="6" t="s">
        <v>44</v>
      </c>
      <c r="AC3" s="6" t="s">
        <v>45</v>
      </c>
    </row>
    <row r="4" spans="1:29">
      <c r="A4" s="2" t="s">
        <v>0</v>
      </c>
      <c r="B4" s="5">
        <v>8.5553604819999993</v>
      </c>
      <c r="C4" s="5">
        <v>6.6914708479999998</v>
      </c>
      <c r="D4" s="5">
        <v>8.3578267109999995</v>
      </c>
      <c r="E4" s="5">
        <v>8</v>
      </c>
      <c r="F4" s="5">
        <v>9.3739038820000005</v>
      </c>
      <c r="G4" s="5">
        <v>8.9564661480000005</v>
      </c>
      <c r="H4" s="5">
        <v>5.9984719630000001</v>
      </c>
      <c r="I4" s="5">
        <v>3.6544251089999999</v>
      </c>
      <c r="J4" s="5">
        <v>8.01</v>
      </c>
      <c r="K4" s="5">
        <v>4.8600000000000003</v>
      </c>
      <c r="L4" s="5">
        <v>1.88</v>
      </c>
      <c r="M4" s="5">
        <v>5.99</v>
      </c>
      <c r="N4" s="5">
        <v>8.39</v>
      </c>
      <c r="P4" s="6" t="s">
        <v>0</v>
      </c>
      <c r="Q4">
        <f>RANK(B4,$B$4:$B$35)</f>
        <v>3</v>
      </c>
      <c r="R4" s="3">
        <f>RANK(C4,$C$4:$C$35)</f>
        <v>13</v>
      </c>
      <c r="S4" s="3">
        <f>RANK(D4,$D$4:$D$35)</f>
        <v>26</v>
      </c>
      <c r="T4" s="3">
        <f>RANK(E4,$E$4:$E$35)</f>
        <v>1</v>
      </c>
      <c r="U4" s="3">
        <f>RANK(F4,$F$4:$F$35)</f>
        <v>6</v>
      </c>
      <c r="V4" s="3">
        <f>RANK(G4,$G$4:$G$35)</f>
        <v>27</v>
      </c>
      <c r="W4" s="3">
        <f>RANK(H4,$H$4:$H$35)</f>
        <v>17</v>
      </c>
      <c r="X4" s="3">
        <f>RANK(I4,$I$4:$I$35)</f>
        <v>26</v>
      </c>
      <c r="Y4" s="3">
        <f>RANK(J4,$J$4:$J$35)</f>
        <v>3</v>
      </c>
      <c r="Z4" s="3">
        <f>RANK(K4,$K$4:$K$35)</f>
        <v>24</v>
      </c>
      <c r="AA4" s="3">
        <f>RANK(L4,$L$4:$L$35)</f>
        <v>29</v>
      </c>
      <c r="AB4" s="3">
        <f>RANK(M4,$M$4:$M$35)</f>
        <v>8</v>
      </c>
      <c r="AC4" s="3">
        <f>RANK(N4,$N$4:$N$35)</f>
        <v>4</v>
      </c>
    </row>
    <row r="5" spans="1:29">
      <c r="A5" s="2" t="s">
        <v>1</v>
      </c>
      <c r="B5" s="5">
        <v>7.5441507369999998</v>
      </c>
      <c r="C5" s="5">
        <v>7.6550793539999997</v>
      </c>
      <c r="D5" s="5">
        <v>8.0340071700000006</v>
      </c>
      <c r="E5" s="5">
        <v>8</v>
      </c>
      <c r="F5" s="5">
        <v>8.5288867879999994</v>
      </c>
      <c r="G5" s="5">
        <v>8.9961812489999993</v>
      </c>
      <c r="H5" s="5">
        <v>6.8601092159999997</v>
      </c>
      <c r="I5" s="5">
        <v>7.5398986240000001</v>
      </c>
      <c r="J5" s="5">
        <v>7.26</v>
      </c>
      <c r="K5" s="5">
        <v>7.73</v>
      </c>
      <c r="L5" s="5">
        <v>4</v>
      </c>
      <c r="M5" s="5">
        <v>6.38</v>
      </c>
      <c r="N5" s="5">
        <v>7.06</v>
      </c>
      <c r="P5" s="6" t="s">
        <v>1</v>
      </c>
      <c r="Q5" s="3">
        <f t="shared" ref="Q5:Q35" si="0">RANK(B5,$B$4:$B$35)</f>
        <v>10</v>
      </c>
      <c r="R5" s="3">
        <f t="shared" ref="R5:R35" si="1">RANK(C5,$C$4:$C$35)</f>
        <v>8</v>
      </c>
      <c r="S5" s="3">
        <f t="shared" ref="S5:S35" si="2">RANK(D5,$D$4:$D$35)</f>
        <v>28</v>
      </c>
      <c r="T5" s="3">
        <f t="shared" ref="T5:T35" si="3">RANK(E5,$E$4:$E$35)</f>
        <v>1</v>
      </c>
      <c r="U5" s="3">
        <f t="shared" ref="U5:U35" si="4">RANK(F5,$F$4:$F$35)</f>
        <v>26</v>
      </c>
      <c r="V5" s="3">
        <f t="shared" ref="V5:V35" si="5">RANK(G5,$G$4:$G$35)</f>
        <v>25</v>
      </c>
      <c r="W5" s="3">
        <f t="shared" ref="W5:W35" si="6">RANK(H5,$H$4:$H$35)</f>
        <v>7</v>
      </c>
      <c r="X5" s="3">
        <f t="shared" ref="X5:X35" si="7">RANK(I5,$I$4:$I$35)</f>
        <v>4</v>
      </c>
      <c r="Y5" s="3">
        <f t="shared" ref="Y5:Y35" si="8">RANK(J5,$J$4:$J$35)</f>
        <v>8</v>
      </c>
      <c r="Z5" s="3">
        <f t="shared" ref="Z5:Z35" si="9">RANK(K5,$K$4:$K$35)</f>
        <v>14</v>
      </c>
      <c r="AA5" s="3">
        <f t="shared" ref="AA5:AA35" si="10">RANK(L5,$L$4:$L$35)</f>
        <v>15</v>
      </c>
      <c r="AB5" s="3">
        <f t="shared" ref="AB5:AB35" si="11">RANK(M5,$M$4:$M$35)</f>
        <v>6</v>
      </c>
      <c r="AC5" s="3">
        <f t="shared" ref="AC5:AC35" si="12">RANK(N5,$N$4:$N$35)</f>
        <v>13</v>
      </c>
    </row>
    <row r="6" spans="1:29">
      <c r="A6" s="2" t="s">
        <v>2</v>
      </c>
      <c r="B6" s="5">
        <v>7.4657643440000001</v>
      </c>
      <c r="C6" s="5">
        <v>4.8406531749999999</v>
      </c>
      <c r="D6" s="5">
        <v>8.9389348949999992</v>
      </c>
      <c r="E6" s="5">
        <v>8</v>
      </c>
      <c r="F6" s="5">
        <v>8.1560190640000005</v>
      </c>
      <c r="G6" s="5">
        <v>9.8199719559999998</v>
      </c>
      <c r="H6" s="5">
        <v>6.1805540370000003</v>
      </c>
      <c r="I6" s="5">
        <v>7.9085773999999998E-2</v>
      </c>
      <c r="J6" s="5">
        <v>6.67</v>
      </c>
      <c r="K6" s="5">
        <v>8.3800000000000008</v>
      </c>
      <c r="L6" s="5">
        <v>4.18</v>
      </c>
      <c r="M6" s="5">
        <v>6.42</v>
      </c>
      <c r="N6" s="5">
        <v>10</v>
      </c>
      <c r="P6" s="6" t="s">
        <v>2</v>
      </c>
      <c r="Q6" s="3">
        <f t="shared" si="0"/>
        <v>12</v>
      </c>
      <c r="R6" s="3">
        <f t="shared" si="1"/>
        <v>25</v>
      </c>
      <c r="S6" s="3">
        <f t="shared" si="2"/>
        <v>15</v>
      </c>
      <c r="T6" s="3">
        <f t="shared" si="3"/>
        <v>1</v>
      </c>
      <c r="U6" s="3">
        <f t="shared" si="4"/>
        <v>29</v>
      </c>
      <c r="V6" s="3">
        <f t="shared" si="5"/>
        <v>5</v>
      </c>
      <c r="W6" s="3">
        <f t="shared" si="6"/>
        <v>14</v>
      </c>
      <c r="X6" s="3">
        <f t="shared" si="7"/>
        <v>32</v>
      </c>
      <c r="Y6" s="3">
        <f t="shared" si="8"/>
        <v>17</v>
      </c>
      <c r="Z6" s="3">
        <f t="shared" si="9"/>
        <v>7</v>
      </c>
      <c r="AA6" s="3">
        <f t="shared" si="10"/>
        <v>14</v>
      </c>
      <c r="AB6" s="3">
        <f t="shared" si="11"/>
        <v>5</v>
      </c>
      <c r="AC6" s="3">
        <f t="shared" si="12"/>
        <v>1</v>
      </c>
    </row>
    <row r="7" spans="1:29">
      <c r="A7" s="2" t="s">
        <v>3</v>
      </c>
      <c r="B7" s="5">
        <v>5.4118924079999999</v>
      </c>
      <c r="C7" s="5">
        <v>6.3625846230000001</v>
      </c>
      <c r="D7" s="5">
        <v>8.7235475969999996</v>
      </c>
      <c r="E7" s="5">
        <v>8</v>
      </c>
      <c r="F7" s="5">
        <v>8.8131355780000007</v>
      </c>
      <c r="G7" s="5">
        <v>9.3472544469999992</v>
      </c>
      <c r="H7" s="5">
        <v>9.2885794770000008</v>
      </c>
      <c r="I7" s="5">
        <v>0.85414035399999999</v>
      </c>
      <c r="J7" s="5">
        <v>6.77</v>
      </c>
      <c r="K7" s="5">
        <v>4.59</v>
      </c>
      <c r="L7" s="5">
        <v>2.76</v>
      </c>
      <c r="M7" s="5">
        <v>3.71</v>
      </c>
      <c r="N7" s="5">
        <v>6.39</v>
      </c>
      <c r="P7" s="6" t="s">
        <v>3</v>
      </c>
      <c r="Q7" s="3">
        <f t="shared" si="0"/>
        <v>24</v>
      </c>
      <c r="R7" s="3">
        <f t="shared" si="1"/>
        <v>17</v>
      </c>
      <c r="S7" s="3">
        <f t="shared" si="2"/>
        <v>19</v>
      </c>
      <c r="T7" s="3">
        <f t="shared" si="3"/>
        <v>1</v>
      </c>
      <c r="U7" s="3">
        <f t="shared" si="4"/>
        <v>21</v>
      </c>
      <c r="V7" s="3">
        <f t="shared" si="5"/>
        <v>24</v>
      </c>
      <c r="W7" s="3">
        <f t="shared" si="6"/>
        <v>2</v>
      </c>
      <c r="X7" s="3">
        <f t="shared" si="7"/>
        <v>31</v>
      </c>
      <c r="Y7" s="3">
        <f t="shared" si="8"/>
        <v>15</v>
      </c>
      <c r="Z7" s="3">
        <f t="shared" si="9"/>
        <v>26</v>
      </c>
      <c r="AA7" s="3">
        <f t="shared" si="10"/>
        <v>25</v>
      </c>
      <c r="AB7" s="3">
        <f t="shared" si="11"/>
        <v>23</v>
      </c>
      <c r="AC7" s="3">
        <f t="shared" si="12"/>
        <v>18</v>
      </c>
    </row>
    <row r="8" spans="1:29">
      <c r="A8" s="2" t="s">
        <v>4</v>
      </c>
      <c r="B8" s="5">
        <v>5.760818628</v>
      </c>
      <c r="C8" s="5">
        <v>8.7752757399999997</v>
      </c>
      <c r="D8" s="5">
        <v>9.0349449899999996</v>
      </c>
      <c r="E8" s="5">
        <v>8</v>
      </c>
      <c r="F8" s="5">
        <v>8.9223045649999992</v>
      </c>
      <c r="G8" s="5">
        <v>9.7417412819999996</v>
      </c>
      <c r="H8" s="5">
        <v>6.7275576539999999</v>
      </c>
      <c r="I8" s="5">
        <v>6.1990971679999998</v>
      </c>
      <c r="J8" s="5">
        <v>5.7</v>
      </c>
      <c r="K8" s="5">
        <v>6.86</v>
      </c>
      <c r="L8" s="5">
        <v>4.9400000000000004</v>
      </c>
      <c r="M8" s="5">
        <v>7.03</v>
      </c>
      <c r="N8" s="5">
        <v>6.39</v>
      </c>
      <c r="P8" s="6" t="s">
        <v>4</v>
      </c>
      <c r="Q8" s="3">
        <f t="shared" si="0"/>
        <v>22</v>
      </c>
      <c r="R8" s="3">
        <f t="shared" si="1"/>
        <v>3</v>
      </c>
      <c r="S8" s="3">
        <f t="shared" si="2"/>
        <v>13</v>
      </c>
      <c r="T8" s="3">
        <f t="shared" si="3"/>
        <v>1</v>
      </c>
      <c r="U8" s="3">
        <f t="shared" si="4"/>
        <v>18</v>
      </c>
      <c r="V8" s="3">
        <f t="shared" si="5"/>
        <v>12</v>
      </c>
      <c r="W8" s="3">
        <f t="shared" si="6"/>
        <v>9</v>
      </c>
      <c r="X8" s="3">
        <f t="shared" si="7"/>
        <v>17</v>
      </c>
      <c r="Y8" s="3">
        <f t="shared" si="8"/>
        <v>26</v>
      </c>
      <c r="Z8" s="3">
        <f t="shared" si="9"/>
        <v>18</v>
      </c>
      <c r="AA8" s="3">
        <f t="shared" si="10"/>
        <v>8</v>
      </c>
      <c r="AB8" s="3">
        <f t="shared" si="11"/>
        <v>4</v>
      </c>
      <c r="AC8" s="3">
        <f t="shared" si="12"/>
        <v>18</v>
      </c>
    </row>
    <row r="9" spans="1:29">
      <c r="A9" s="2" t="s">
        <v>5</v>
      </c>
      <c r="B9" s="5">
        <v>7.9205191380000004</v>
      </c>
      <c r="C9" s="5">
        <v>5.2755071510000002</v>
      </c>
      <c r="D9" s="5">
        <v>0.86074499900000001</v>
      </c>
      <c r="E9" s="5">
        <v>8</v>
      </c>
      <c r="F9" s="5">
        <v>8.9537130170000001</v>
      </c>
      <c r="G9" s="5">
        <v>0</v>
      </c>
      <c r="H9" s="5">
        <v>5.9842670379999996</v>
      </c>
      <c r="I9" s="5">
        <v>4.0857312300000004</v>
      </c>
      <c r="J9" s="5">
        <v>6.73</v>
      </c>
      <c r="K9" s="5">
        <v>8.2200000000000006</v>
      </c>
      <c r="L9" s="5">
        <v>4.3499999999999996</v>
      </c>
      <c r="M9" s="5">
        <v>5.17</v>
      </c>
      <c r="N9" s="5">
        <v>5.22</v>
      </c>
      <c r="P9" s="6" t="s">
        <v>5</v>
      </c>
      <c r="Q9" s="3">
        <f t="shared" si="0"/>
        <v>8</v>
      </c>
      <c r="R9" s="3">
        <f t="shared" si="1"/>
        <v>22</v>
      </c>
      <c r="S9" s="3">
        <f t="shared" si="2"/>
        <v>31</v>
      </c>
      <c r="T9" s="3">
        <f t="shared" si="3"/>
        <v>1</v>
      </c>
      <c r="U9" s="3">
        <f t="shared" si="4"/>
        <v>17</v>
      </c>
      <c r="V9" s="3">
        <f t="shared" si="5"/>
        <v>32</v>
      </c>
      <c r="W9" s="3">
        <f t="shared" si="6"/>
        <v>19</v>
      </c>
      <c r="X9" s="3">
        <f t="shared" si="7"/>
        <v>23</v>
      </c>
      <c r="Y9" s="3">
        <f t="shared" si="8"/>
        <v>16</v>
      </c>
      <c r="Z9" s="3">
        <f t="shared" si="9"/>
        <v>10</v>
      </c>
      <c r="AA9" s="3">
        <f t="shared" si="10"/>
        <v>13</v>
      </c>
      <c r="AB9" s="3">
        <f t="shared" si="11"/>
        <v>14</v>
      </c>
      <c r="AC9" s="3">
        <f t="shared" si="12"/>
        <v>26</v>
      </c>
    </row>
    <row r="10" spans="1:29">
      <c r="A10" s="2" t="s">
        <v>6</v>
      </c>
      <c r="B10" s="5">
        <v>2.3353053460000002</v>
      </c>
      <c r="C10" s="5">
        <v>1.025587724</v>
      </c>
      <c r="D10" s="5">
        <v>9.5377334610000002</v>
      </c>
      <c r="E10" s="5">
        <v>8</v>
      </c>
      <c r="F10" s="5">
        <v>9.3745495660000007</v>
      </c>
      <c r="G10" s="5">
        <v>9.8559956139999993</v>
      </c>
      <c r="H10" s="5">
        <v>4.3112412510000002</v>
      </c>
      <c r="I10" s="5">
        <v>6.5843488670000001</v>
      </c>
      <c r="J10" s="5">
        <v>7.25</v>
      </c>
      <c r="K10" s="5">
        <v>6.43</v>
      </c>
      <c r="L10" s="5">
        <v>3.82</v>
      </c>
      <c r="M10" s="5">
        <v>0.69</v>
      </c>
      <c r="N10" s="5">
        <v>6.78</v>
      </c>
      <c r="P10" s="6" t="s">
        <v>6</v>
      </c>
      <c r="Q10" s="3">
        <f t="shared" si="0"/>
        <v>30</v>
      </c>
      <c r="R10" s="3">
        <f t="shared" si="1"/>
        <v>31</v>
      </c>
      <c r="S10" s="3">
        <f t="shared" si="2"/>
        <v>4</v>
      </c>
      <c r="T10" s="3">
        <f t="shared" si="3"/>
        <v>1</v>
      </c>
      <c r="U10" s="3">
        <f t="shared" si="4"/>
        <v>5</v>
      </c>
      <c r="V10" s="3">
        <f t="shared" si="5"/>
        <v>2</v>
      </c>
      <c r="W10" s="3">
        <f t="shared" si="6"/>
        <v>29</v>
      </c>
      <c r="X10" s="3">
        <f t="shared" si="7"/>
        <v>11</v>
      </c>
      <c r="Y10" s="3">
        <f t="shared" si="8"/>
        <v>9</v>
      </c>
      <c r="Z10" s="3">
        <f t="shared" si="9"/>
        <v>19</v>
      </c>
      <c r="AA10" s="3">
        <f t="shared" si="10"/>
        <v>18</v>
      </c>
      <c r="AB10" s="3">
        <f t="shared" si="11"/>
        <v>30</v>
      </c>
      <c r="AC10" s="3">
        <f t="shared" si="12"/>
        <v>15</v>
      </c>
    </row>
    <row r="11" spans="1:29">
      <c r="A11" s="2" t="s">
        <v>7</v>
      </c>
      <c r="B11" s="5">
        <v>8.1710722960000002</v>
      </c>
      <c r="C11" s="5">
        <v>6.463773657</v>
      </c>
      <c r="D11" s="5">
        <v>8.4632925100000005</v>
      </c>
      <c r="E11" s="5">
        <v>8</v>
      </c>
      <c r="F11" s="5">
        <v>8.8818183929999996</v>
      </c>
      <c r="G11" s="5">
        <v>9.3555131780000007</v>
      </c>
      <c r="H11" s="5">
        <v>6.3479571699999999</v>
      </c>
      <c r="I11" s="5">
        <v>7.0639171149999997</v>
      </c>
      <c r="J11" s="5">
        <v>7.62</v>
      </c>
      <c r="K11" s="5">
        <v>7.73</v>
      </c>
      <c r="L11" s="5">
        <v>3</v>
      </c>
      <c r="M11" s="5">
        <v>10</v>
      </c>
      <c r="N11" s="5">
        <v>7.06</v>
      </c>
      <c r="P11" s="6" t="s">
        <v>7</v>
      </c>
      <c r="Q11" s="3">
        <f t="shared" si="0"/>
        <v>5</v>
      </c>
      <c r="R11" s="3">
        <f t="shared" si="1"/>
        <v>15</v>
      </c>
      <c r="S11" s="3">
        <f t="shared" si="2"/>
        <v>24</v>
      </c>
      <c r="T11" s="3">
        <f t="shared" si="3"/>
        <v>1</v>
      </c>
      <c r="U11" s="3">
        <f t="shared" si="4"/>
        <v>19</v>
      </c>
      <c r="V11" s="3">
        <f t="shared" si="5"/>
        <v>23</v>
      </c>
      <c r="W11" s="3">
        <f t="shared" si="6"/>
        <v>12</v>
      </c>
      <c r="X11" s="3">
        <f t="shared" si="7"/>
        <v>8</v>
      </c>
      <c r="Y11" s="3">
        <f t="shared" si="8"/>
        <v>6</v>
      </c>
      <c r="Z11" s="3">
        <f t="shared" si="9"/>
        <v>14</v>
      </c>
      <c r="AA11" s="3">
        <f t="shared" si="10"/>
        <v>23</v>
      </c>
      <c r="AB11" s="3">
        <f t="shared" si="11"/>
        <v>1</v>
      </c>
      <c r="AC11" s="3">
        <f t="shared" si="12"/>
        <v>13</v>
      </c>
    </row>
    <row r="12" spans="1:29">
      <c r="A12" s="2" t="s">
        <v>8</v>
      </c>
      <c r="B12" s="5">
        <v>9.3237165159999993</v>
      </c>
      <c r="C12" s="5">
        <v>9.3069776100000006</v>
      </c>
      <c r="D12" s="5">
        <v>0.568780391</v>
      </c>
      <c r="E12" s="5">
        <v>8</v>
      </c>
      <c r="F12" s="5">
        <v>6.8421512389999997</v>
      </c>
      <c r="G12" s="5">
        <v>6.2205725789999997</v>
      </c>
      <c r="H12" s="5">
        <v>9.8022729700000006</v>
      </c>
      <c r="I12" s="5">
        <v>1.7684646799999999</v>
      </c>
      <c r="J12" s="5">
        <v>7.48</v>
      </c>
      <c r="K12" s="5">
        <v>6.92</v>
      </c>
      <c r="L12" s="5">
        <v>3.71</v>
      </c>
      <c r="M12" s="5">
        <v>1.34</v>
      </c>
      <c r="N12" s="5">
        <v>1.06</v>
      </c>
      <c r="P12" s="6" t="s">
        <v>8</v>
      </c>
      <c r="Q12" s="3">
        <f t="shared" si="0"/>
        <v>1</v>
      </c>
      <c r="R12" s="3">
        <f t="shared" si="1"/>
        <v>1</v>
      </c>
      <c r="S12" s="3">
        <f t="shared" si="2"/>
        <v>32</v>
      </c>
      <c r="T12" s="3">
        <f t="shared" si="3"/>
        <v>1</v>
      </c>
      <c r="U12" s="3">
        <f t="shared" si="4"/>
        <v>32</v>
      </c>
      <c r="V12" s="3">
        <f t="shared" si="5"/>
        <v>30</v>
      </c>
      <c r="W12" s="3">
        <f t="shared" si="6"/>
        <v>1</v>
      </c>
      <c r="X12" s="3">
        <f t="shared" si="7"/>
        <v>30</v>
      </c>
      <c r="Y12" s="3">
        <f t="shared" si="8"/>
        <v>7</v>
      </c>
      <c r="Z12" s="3">
        <f t="shared" si="9"/>
        <v>17</v>
      </c>
      <c r="AA12" s="3">
        <f t="shared" si="10"/>
        <v>19</v>
      </c>
      <c r="AB12" s="3">
        <f t="shared" si="11"/>
        <v>28</v>
      </c>
      <c r="AC12" s="3">
        <f t="shared" si="12"/>
        <v>32</v>
      </c>
    </row>
    <row r="13" spans="1:29">
      <c r="A13" s="2" t="s">
        <v>9</v>
      </c>
      <c r="B13" s="5">
        <v>7.5075987089999998</v>
      </c>
      <c r="C13" s="5">
        <v>5.7172347200000004</v>
      </c>
      <c r="D13" s="5">
        <v>9.5702991140000009</v>
      </c>
      <c r="E13" s="5">
        <v>8</v>
      </c>
      <c r="F13" s="5">
        <v>9.4388692459999994</v>
      </c>
      <c r="G13" s="5">
        <v>9.8390388980000001</v>
      </c>
      <c r="H13" s="5">
        <v>3.8016388110000001</v>
      </c>
      <c r="I13" s="5">
        <v>3.9397215440000002</v>
      </c>
      <c r="J13" s="5">
        <v>7.01</v>
      </c>
      <c r="K13" s="5">
        <v>8.2200000000000006</v>
      </c>
      <c r="L13" s="5">
        <v>4.82</v>
      </c>
      <c r="M13" s="5">
        <v>0.39</v>
      </c>
      <c r="N13" s="5">
        <v>8.83</v>
      </c>
      <c r="P13" s="6" t="s">
        <v>9</v>
      </c>
      <c r="Q13" s="3">
        <f t="shared" si="0"/>
        <v>11</v>
      </c>
      <c r="R13" s="3">
        <f t="shared" si="1"/>
        <v>18</v>
      </c>
      <c r="S13" s="3">
        <f t="shared" si="2"/>
        <v>3</v>
      </c>
      <c r="T13" s="3">
        <f t="shared" si="3"/>
        <v>1</v>
      </c>
      <c r="U13" s="3">
        <f t="shared" si="4"/>
        <v>3</v>
      </c>
      <c r="V13" s="3">
        <f t="shared" si="5"/>
        <v>4</v>
      </c>
      <c r="W13" s="3">
        <f t="shared" si="6"/>
        <v>31</v>
      </c>
      <c r="X13" s="3">
        <f t="shared" si="7"/>
        <v>25</v>
      </c>
      <c r="Y13" s="3">
        <f t="shared" si="8"/>
        <v>13</v>
      </c>
      <c r="Z13" s="3">
        <f t="shared" si="9"/>
        <v>10</v>
      </c>
      <c r="AA13" s="3">
        <f t="shared" si="10"/>
        <v>9</v>
      </c>
      <c r="AB13" s="3">
        <f t="shared" si="11"/>
        <v>31</v>
      </c>
      <c r="AC13" s="3">
        <f t="shared" si="12"/>
        <v>2</v>
      </c>
    </row>
    <row r="14" spans="1:29">
      <c r="A14" s="2" t="s">
        <v>10</v>
      </c>
      <c r="B14" s="5">
        <v>7.0747217989999998</v>
      </c>
      <c r="C14" s="5">
        <v>8.2566770189999996</v>
      </c>
      <c r="D14" s="5">
        <v>9.2932331569999995</v>
      </c>
      <c r="E14" s="5">
        <v>8</v>
      </c>
      <c r="F14" s="5">
        <v>9.2258452940000009</v>
      </c>
      <c r="G14" s="5">
        <v>9.7984054010000001</v>
      </c>
      <c r="H14" s="5">
        <v>5.45947592</v>
      </c>
      <c r="I14" s="5">
        <v>8.9280240479999993</v>
      </c>
      <c r="J14" s="5">
        <v>8.57</v>
      </c>
      <c r="K14" s="5">
        <v>10</v>
      </c>
      <c r="L14" s="5">
        <v>8</v>
      </c>
      <c r="M14" s="5">
        <v>5.34</v>
      </c>
      <c r="N14" s="5">
        <v>6.78</v>
      </c>
      <c r="P14" s="6" t="s">
        <v>10</v>
      </c>
      <c r="Q14" s="3">
        <f t="shared" si="0"/>
        <v>16</v>
      </c>
      <c r="R14" s="3">
        <f t="shared" si="1"/>
        <v>4</v>
      </c>
      <c r="S14" s="3">
        <f t="shared" si="2"/>
        <v>10</v>
      </c>
      <c r="T14" s="3">
        <f t="shared" si="3"/>
        <v>1</v>
      </c>
      <c r="U14" s="3">
        <f t="shared" si="4"/>
        <v>8</v>
      </c>
      <c r="V14" s="3">
        <f t="shared" si="5"/>
        <v>6</v>
      </c>
      <c r="W14" s="3">
        <f t="shared" si="6"/>
        <v>21</v>
      </c>
      <c r="X14" s="3">
        <f t="shared" si="7"/>
        <v>2</v>
      </c>
      <c r="Y14" s="3">
        <f t="shared" si="8"/>
        <v>1</v>
      </c>
      <c r="Z14" s="3">
        <f t="shared" si="9"/>
        <v>1</v>
      </c>
      <c r="AA14" s="3">
        <f t="shared" si="10"/>
        <v>1</v>
      </c>
      <c r="AB14" s="3">
        <f t="shared" si="11"/>
        <v>9</v>
      </c>
      <c r="AC14" s="3">
        <f t="shared" si="12"/>
        <v>15</v>
      </c>
    </row>
    <row r="15" spans="1:29">
      <c r="A15" s="2" t="s">
        <v>11</v>
      </c>
      <c r="B15" s="5">
        <v>5.4166033990000004</v>
      </c>
      <c r="C15" s="5">
        <v>0.58389109699999997</v>
      </c>
      <c r="D15" s="5">
        <v>9.6211021290000005</v>
      </c>
      <c r="E15" s="5">
        <v>8</v>
      </c>
      <c r="F15" s="5">
        <v>9.0463998700000001</v>
      </c>
      <c r="G15" s="5">
        <v>9.7837089099999996</v>
      </c>
      <c r="H15" s="5">
        <v>5.357499368</v>
      </c>
      <c r="I15" s="5">
        <v>6.4941628490000003</v>
      </c>
      <c r="J15" s="5">
        <v>6.49</v>
      </c>
      <c r="K15" s="5">
        <v>5.41</v>
      </c>
      <c r="L15" s="5">
        <v>3.41</v>
      </c>
      <c r="M15" s="5">
        <v>6.38</v>
      </c>
      <c r="N15" s="5">
        <v>2.11</v>
      </c>
      <c r="P15" s="6" t="s">
        <v>11</v>
      </c>
      <c r="Q15" s="3">
        <f t="shared" si="0"/>
        <v>23</v>
      </c>
      <c r="R15" s="3">
        <f t="shared" si="1"/>
        <v>32</v>
      </c>
      <c r="S15" s="3">
        <f t="shared" si="2"/>
        <v>1</v>
      </c>
      <c r="T15" s="3">
        <f t="shared" si="3"/>
        <v>1</v>
      </c>
      <c r="U15" s="3">
        <f t="shared" si="4"/>
        <v>13</v>
      </c>
      <c r="V15" s="3">
        <f t="shared" si="5"/>
        <v>9</v>
      </c>
      <c r="W15" s="3">
        <f t="shared" si="6"/>
        <v>23</v>
      </c>
      <c r="X15" s="3">
        <f t="shared" si="7"/>
        <v>12</v>
      </c>
      <c r="Y15" s="3">
        <f t="shared" si="8"/>
        <v>20</v>
      </c>
      <c r="Z15" s="3">
        <f t="shared" si="9"/>
        <v>21</v>
      </c>
      <c r="AA15" s="3">
        <f t="shared" si="10"/>
        <v>21</v>
      </c>
      <c r="AB15" s="3">
        <f t="shared" si="11"/>
        <v>6</v>
      </c>
      <c r="AC15" s="3">
        <f t="shared" si="12"/>
        <v>30</v>
      </c>
    </row>
    <row r="16" spans="1:29">
      <c r="A16" s="2" t="s">
        <v>12</v>
      </c>
      <c r="B16" s="5">
        <v>7.8106854160000001</v>
      </c>
      <c r="C16" s="5">
        <v>4.4475952840000001</v>
      </c>
      <c r="D16" s="5">
        <v>9.5362891479999998</v>
      </c>
      <c r="E16" s="5">
        <v>8</v>
      </c>
      <c r="F16" s="5">
        <v>9.2229546409999994</v>
      </c>
      <c r="G16" s="5">
        <v>9.7749936480000006</v>
      </c>
      <c r="H16" s="5">
        <v>5.4839309500000004</v>
      </c>
      <c r="I16" s="5">
        <v>5.6495044590000001</v>
      </c>
      <c r="J16" s="5">
        <v>8.11</v>
      </c>
      <c r="K16" s="5">
        <v>7.08</v>
      </c>
      <c r="L16" s="5">
        <v>4.82</v>
      </c>
      <c r="M16" s="5">
        <v>2.33</v>
      </c>
      <c r="N16" s="5">
        <v>4.5599999999999996</v>
      </c>
      <c r="P16" s="6" t="s">
        <v>12</v>
      </c>
      <c r="Q16" s="3">
        <f t="shared" si="0"/>
        <v>9</v>
      </c>
      <c r="R16" s="3">
        <f t="shared" si="1"/>
        <v>27</v>
      </c>
      <c r="S16" s="3">
        <f t="shared" si="2"/>
        <v>5</v>
      </c>
      <c r="T16" s="3">
        <f t="shared" si="3"/>
        <v>1</v>
      </c>
      <c r="U16" s="3">
        <f t="shared" si="4"/>
        <v>9</v>
      </c>
      <c r="V16" s="3">
        <f t="shared" si="5"/>
        <v>10</v>
      </c>
      <c r="W16" s="3">
        <f t="shared" si="6"/>
        <v>20</v>
      </c>
      <c r="X16" s="3">
        <f t="shared" si="7"/>
        <v>21</v>
      </c>
      <c r="Y16" s="3">
        <f t="shared" si="8"/>
        <v>2</v>
      </c>
      <c r="Z16" s="3">
        <f t="shared" si="9"/>
        <v>16</v>
      </c>
      <c r="AA16" s="3">
        <f t="shared" si="10"/>
        <v>9</v>
      </c>
      <c r="AB16" s="3">
        <f t="shared" si="11"/>
        <v>25</v>
      </c>
      <c r="AC16" s="3">
        <f t="shared" si="12"/>
        <v>28</v>
      </c>
    </row>
    <row r="17" spans="1:29">
      <c r="A17" s="2" t="s">
        <v>13</v>
      </c>
      <c r="B17" s="5">
        <v>7.4001594099999997</v>
      </c>
      <c r="C17" s="5">
        <v>8.0884453870000002</v>
      </c>
      <c r="D17" s="5">
        <v>8.5134583979999991</v>
      </c>
      <c r="E17" s="5">
        <v>8</v>
      </c>
      <c r="F17" s="5">
        <v>8.5446570410000007</v>
      </c>
      <c r="G17" s="5">
        <v>9.4744089450000004</v>
      </c>
      <c r="H17" s="5">
        <v>6.4770032000000004</v>
      </c>
      <c r="I17" s="5">
        <v>8.5310935440000009</v>
      </c>
      <c r="J17" s="5">
        <v>6.63</v>
      </c>
      <c r="K17" s="5">
        <v>4.2699999999999996</v>
      </c>
      <c r="L17" s="5">
        <v>2.4700000000000002</v>
      </c>
      <c r="M17" s="5">
        <v>4.2699999999999996</v>
      </c>
      <c r="N17" s="5">
        <v>5.28</v>
      </c>
      <c r="P17" s="6" t="s">
        <v>13</v>
      </c>
      <c r="Q17" s="3">
        <f t="shared" si="0"/>
        <v>13</v>
      </c>
      <c r="R17" s="3">
        <f t="shared" si="1"/>
        <v>7</v>
      </c>
      <c r="S17" s="3">
        <f t="shared" si="2"/>
        <v>23</v>
      </c>
      <c r="T17" s="3">
        <f t="shared" si="3"/>
        <v>1</v>
      </c>
      <c r="U17" s="3">
        <f t="shared" si="4"/>
        <v>25</v>
      </c>
      <c r="V17" s="3">
        <f t="shared" si="5"/>
        <v>19</v>
      </c>
      <c r="W17" s="3">
        <f t="shared" si="6"/>
        <v>11</v>
      </c>
      <c r="X17" s="3">
        <f t="shared" si="7"/>
        <v>3</v>
      </c>
      <c r="Y17" s="3">
        <f t="shared" si="8"/>
        <v>18</v>
      </c>
      <c r="Z17" s="3">
        <f t="shared" si="9"/>
        <v>30</v>
      </c>
      <c r="AA17" s="3">
        <f t="shared" si="10"/>
        <v>27</v>
      </c>
      <c r="AB17" s="3">
        <f t="shared" si="11"/>
        <v>21</v>
      </c>
      <c r="AC17" s="3">
        <f t="shared" si="12"/>
        <v>25</v>
      </c>
    </row>
    <row r="18" spans="1:29">
      <c r="A18" s="2" t="s">
        <v>14</v>
      </c>
      <c r="B18" s="5">
        <v>6.4214719149999997</v>
      </c>
      <c r="C18" s="5">
        <v>5.4998616650000001</v>
      </c>
      <c r="D18" s="5">
        <v>8.6572615210000006</v>
      </c>
      <c r="E18" s="5">
        <v>8</v>
      </c>
      <c r="F18" s="5">
        <v>8.6472222520000006</v>
      </c>
      <c r="G18" s="5">
        <v>9.5487381419999995</v>
      </c>
      <c r="H18" s="5">
        <v>7.4421423930000001</v>
      </c>
      <c r="I18" s="5">
        <v>7.1091877339999998</v>
      </c>
      <c r="J18" s="5">
        <v>6.38</v>
      </c>
      <c r="K18" s="5">
        <v>9.73</v>
      </c>
      <c r="L18" s="5">
        <v>6.18</v>
      </c>
      <c r="M18" s="5">
        <v>5</v>
      </c>
      <c r="N18" s="5">
        <v>1.89</v>
      </c>
      <c r="P18" s="6" t="s">
        <v>14</v>
      </c>
      <c r="Q18" s="3">
        <f t="shared" si="0"/>
        <v>18</v>
      </c>
      <c r="R18" s="3">
        <f t="shared" si="1"/>
        <v>21</v>
      </c>
      <c r="S18" s="3">
        <f t="shared" si="2"/>
        <v>20</v>
      </c>
      <c r="T18" s="3">
        <f t="shared" si="3"/>
        <v>1</v>
      </c>
      <c r="U18" s="3">
        <f t="shared" si="4"/>
        <v>24</v>
      </c>
      <c r="V18" s="3">
        <f t="shared" si="5"/>
        <v>18</v>
      </c>
      <c r="W18" s="3">
        <f t="shared" si="6"/>
        <v>5</v>
      </c>
      <c r="X18" s="3">
        <f t="shared" si="7"/>
        <v>7</v>
      </c>
      <c r="Y18" s="3">
        <f t="shared" si="8"/>
        <v>21</v>
      </c>
      <c r="Z18" s="3">
        <f t="shared" si="9"/>
        <v>2</v>
      </c>
      <c r="AA18" s="3">
        <f t="shared" si="10"/>
        <v>3</v>
      </c>
      <c r="AB18" s="3">
        <f t="shared" si="11"/>
        <v>16</v>
      </c>
      <c r="AC18" s="3">
        <f t="shared" si="12"/>
        <v>31</v>
      </c>
    </row>
    <row r="19" spans="1:29">
      <c r="A19" s="2" t="s">
        <v>15</v>
      </c>
      <c r="B19" s="5">
        <v>3.2946837310000001</v>
      </c>
      <c r="C19" s="5">
        <v>8.2299761769999993</v>
      </c>
      <c r="D19" s="5">
        <v>8.7594226600000002</v>
      </c>
      <c r="E19" s="5">
        <v>8</v>
      </c>
      <c r="F19" s="5">
        <v>9.0765406800000008</v>
      </c>
      <c r="G19" s="5">
        <v>8.994807969</v>
      </c>
      <c r="H19" s="5">
        <v>5.9955153399999999</v>
      </c>
      <c r="I19" s="5">
        <v>7.0040995529999996</v>
      </c>
      <c r="J19" s="5">
        <v>7.19</v>
      </c>
      <c r="K19" s="5">
        <v>9.14</v>
      </c>
      <c r="L19" s="5">
        <v>5.47</v>
      </c>
      <c r="M19" s="5">
        <v>2.97</v>
      </c>
      <c r="N19" s="5">
        <v>6.33</v>
      </c>
      <c r="P19" s="6" t="s">
        <v>15</v>
      </c>
      <c r="Q19" s="3">
        <f t="shared" si="0"/>
        <v>26</v>
      </c>
      <c r="R19" s="3">
        <f t="shared" si="1"/>
        <v>5</v>
      </c>
      <c r="S19" s="3">
        <f t="shared" si="2"/>
        <v>18</v>
      </c>
      <c r="T19" s="3">
        <f t="shared" si="3"/>
        <v>1</v>
      </c>
      <c r="U19" s="3">
        <f t="shared" si="4"/>
        <v>12</v>
      </c>
      <c r="V19" s="3">
        <f t="shared" si="5"/>
        <v>26</v>
      </c>
      <c r="W19" s="3">
        <f t="shared" si="6"/>
        <v>18</v>
      </c>
      <c r="X19" s="3">
        <f t="shared" si="7"/>
        <v>9</v>
      </c>
      <c r="Y19" s="3">
        <f t="shared" si="8"/>
        <v>10</v>
      </c>
      <c r="Z19" s="3">
        <f t="shared" si="9"/>
        <v>4</v>
      </c>
      <c r="AA19" s="3">
        <f t="shared" si="10"/>
        <v>5</v>
      </c>
      <c r="AB19" s="3">
        <f t="shared" si="11"/>
        <v>24</v>
      </c>
      <c r="AC19" s="3">
        <f t="shared" si="12"/>
        <v>20</v>
      </c>
    </row>
    <row r="20" spans="1:29">
      <c r="A20" s="2" t="s">
        <v>16</v>
      </c>
      <c r="B20" s="5">
        <v>6.2935943830000003</v>
      </c>
      <c r="C20" s="5">
        <v>5.1527043399999997</v>
      </c>
      <c r="D20" s="5">
        <v>8.9595970919999992</v>
      </c>
      <c r="E20" s="5">
        <v>8</v>
      </c>
      <c r="F20" s="5">
        <v>8.8528930090000006</v>
      </c>
      <c r="G20" s="5">
        <v>9.6109032069999998</v>
      </c>
      <c r="H20" s="5">
        <v>7.4000670079999997</v>
      </c>
      <c r="I20" s="5">
        <v>6.2781653190000002</v>
      </c>
      <c r="J20" s="5">
        <v>6.98</v>
      </c>
      <c r="K20" s="5">
        <v>4.49</v>
      </c>
      <c r="L20" s="5">
        <v>2.65</v>
      </c>
      <c r="M20" s="5">
        <v>5.22</v>
      </c>
      <c r="N20" s="5">
        <v>7.28</v>
      </c>
      <c r="P20" s="6" t="s">
        <v>16</v>
      </c>
      <c r="Q20" s="3">
        <f t="shared" si="0"/>
        <v>19</v>
      </c>
      <c r="R20" s="3">
        <f t="shared" si="1"/>
        <v>23</v>
      </c>
      <c r="S20" s="3">
        <f t="shared" si="2"/>
        <v>14</v>
      </c>
      <c r="T20" s="3">
        <f t="shared" si="3"/>
        <v>1</v>
      </c>
      <c r="U20" s="3">
        <f t="shared" si="4"/>
        <v>20</v>
      </c>
      <c r="V20" s="3">
        <f t="shared" si="5"/>
        <v>17</v>
      </c>
      <c r="W20" s="3">
        <f t="shared" si="6"/>
        <v>6</v>
      </c>
      <c r="X20" s="3">
        <f t="shared" si="7"/>
        <v>14</v>
      </c>
      <c r="Y20" s="3">
        <f t="shared" si="8"/>
        <v>14</v>
      </c>
      <c r="Z20" s="3">
        <f t="shared" si="9"/>
        <v>28</v>
      </c>
      <c r="AA20" s="3">
        <f t="shared" si="10"/>
        <v>26</v>
      </c>
      <c r="AB20" s="3">
        <f t="shared" si="11"/>
        <v>12</v>
      </c>
      <c r="AC20" s="3">
        <f t="shared" si="12"/>
        <v>10</v>
      </c>
    </row>
    <row r="21" spans="1:29">
      <c r="A21" s="2" t="s">
        <v>17</v>
      </c>
      <c r="B21" s="5">
        <v>3.7853290460000002</v>
      </c>
      <c r="C21" s="5">
        <v>2.574699072</v>
      </c>
      <c r="D21" s="5">
        <v>9.2157212499999996</v>
      </c>
      <c r="E21" s="5">
        <v>8</v>
      </c>
      <c r="F21" s="5">
        <v>8.7834291160000006</v>
      </c>
      <c r="G21" s="5">
        <v>9.7281740849999991</v>
      </c>
      <c r="H21" s="5">
        <v>4.3403173800000001</v>
      </c>
      <c r="I21" s="5">
        <v>3.1487184369999999</v>
      </c>
      <c r="J21" s="5">
        <v>5.46</v>
      </c>
      <c r="K21" s="5">
        <v>8.27</v>
      </c>
      <c r="L21" s="5">
        <v>5.18</v>
      </c>
      <c r="M21" s="5">
        <v>7.24</v>
      </c>
      <c r="N21" s="5">
        <v>8.56</v>
      </c>
      <c r="P21" s="6" t="s">
        <v>17</v>
      </c>
      <c r="Q21" s="3">
        <f t="shared" si="0"/>
        <v>25</v>
      </c>
      <c r="R21" s="3">
        <f t="shared" si="1"/>
        <v>28</v>
      </c>
      <c r="S21" s="3">
        <f t="shared" si="2"/>
        <v>11</v>
      </c>
      <c r="T21" s="3">
        <f t="shared" si="3"/>
        <v>1</v>
      </c>
      <c r="U21" s="3">
        <f t="shared" si="4"/>
        <v>22</v>
      </c>
      <c r="V21" s="3">
        <f t="shared" si="5"/>
        <v>13</v>
      </c>
      <c r="W21" s="3">
        <f t="shared" si="6"/>
        <v>28</v>
      </c>
      <c r="X21" s="3">
        <f t="shared" si="7"/>
        <v>27</v>
      </c>
      <c r="Y21" s="3">
        <f t="shared" si="8"/>
        <v>28</v>
      </c>
      <c r="Z21" s="3">
        <f t="shared" si="9"/>
        <v>9</v>
      </c>
      <c r="AA21" s="3">
        <f t="shared" si="10"/>
        <v>7</v>
      </c>
      <c r="AB21" s="3">
        <f t="shared" si="11"/>
        <v>3</v>
      </c>
      <c r="AC21" s="3">
        <f t="shared" si="12"/>
        <v>3</v>
      </c>
    </row>
    <row r="22" spans="1:29">
      <c r="A22" s="2" t="s">
        <v>18</v>
      </c>
      <c r="B22" s="5">
        <v>9.3167840399999999</v>
      </c>
      <c r="C22" s="5">
        <v>8.8013366790000003</v>
      </c>
      <c r="D22" s="5">
        <v>7.122315779</v>
      </c>
      <c r="E22" s="5">
        <v>8</v>
      </c>
      <c r="F22" s="5">
        <v>8.3913231429999993</v>
      </c>
      <c r="G22" s="5">
        <v>8.8401104650000004</v>
      </c>
      <c r="H22" s="5">
        <v>8.6460260780000002</v>
      </c>
      <c r="I22" s="5">
        <v>7.1979172770000002</v>
      </c>
      <c r="J22" s="5">
        <v>4.79</v>
      </c>
      <c r="K22" s="5">
        <v>5.3</v>
      </c>
      <c r="L22" s="5">
        <v>3.65</v>
      </c>
      <c r="M22" s="5">
        <v>4.6100000000000003</v>
      </c>
      <c r="N22" s="5">
        <v>5.94</v>
      </c>
      <c r="P22" s="6" t="s">
        <v>18</v>
      </c>
      <c r="Q22" s="3">
        <f t="shared" si="0"/>
        <v>2</v>
      </c>
      <c r="R22" s="3">
        <f t="shared" si="1"/>
        <v>2</v>
      </c>
      <c r="S22" s="3">
        <f t="shared" si="2"/>
        <v>29</v>
      </c>
      <c r="T22" s="3">
        <f t="shared" si="3"/>
        <v>1</v>
      </c>
      <c r="U22" s="3">
        <f t="shared" si="4"/>
        <v>28</v>
      </c>
      <c r="V22" s="3">
        <f t="shared" si="5"/>
        <v>28</v>
      </c>
      <c r="W22" s="3">
        <f t="shared" si="6"/>
        <v>4</v>
      </c>
      <c r="X22" s="3">
        <f t="shared" si="7"/>
        <v>6</v>
      </c>
      <c r="Y22" s="3">
        <f t="shared" si="8"/>
        <v>30</v>
      </c>
      <c r="Z22" s="3">
        <f t="shared" si="9"/>
        <v>22</v>
      </c>
      <c r="AA22" s="3">
        <f t="shared" si="10"/>
        <v>20</v>
      </c>
      <c r="AB22" s="3">
        <f t="shared" si="11"/>
        <v>20</v>
      </c>
      <c r="AC22" s="3">
        <f t="shared" si="12"/>
        <v>22</v>
      </c>
    </row>
    <row r="23" spans="1:29">
      <c r="A23" s="2" t="s">
        <v>19</v>
      </c>
      <c r="B23" s="5">
        <v>1.5610459219999999</v>
      </c>
      <c r="C23" s="5">
        <v>2.1836097109999999</v>
      </c>
      <c r="D23" s="5">
        <v>9.5306731189999994</v>
      </c>
      <c r="E23" s="5">
        <v>8</v>
      </c>
      <c r="F23" s="5">
        <v>9.0070880930000001</v>
      </c>
      <c r="G23" s="5">
        <v>9.7849151140000004</v>
      </c>
      <c r="H23" s="5">
        <v>5.39206085</v>
      </c>
      <c r="I23" s="5">
        <v>6.4298820340000002</v>
      </c>
      <c r="J23" s="5">
        <v>6.32</v>
      </c>
      <c r="K23" s="5">
        <v>8.65</v>
      </c>
      <c r="L23" s="5">
        <v>3.88</v>
      </c>
      <c r="M23" s="5">
        <v>1.47</v>
      </c>
      <c r="N23" s="5">
        <v>3.56</v>
      </c>
      <c r="P23" s="6" t="s">
        <v>19</v>
      </c>
      <c r="Q23" s="3">
        <f t="shared" si="0"/>
        <v>32</v>
      </c>
      <c r="R23" s="3">
        <f t="shared" si="1"/>
        <v>30</v>
      </c>
      <c r="S23" s="3">
        <f t="shared" si="2"/>
        <v>6</v>
      </c>
      <c r="T23" s="3">
        <f t="shared" si="3"/>
        <v>1</v>
      </c>
      <c r="U23" s="3">
        <f t="shared" si="4"/>
        <v>15</v>
      </c>
      <c r="V23" s="3">
        <f t="shared" si="5"/>
        <v>8</v>
      </c>
      <c r="W23" s="3">
        <f t="shared" si="6"/>
        <v>22</v>
      </c>
      <c r="X23" s="3">
        <f t="shared" si="7"/>
        <v>13</v>
      </c>
      <c r="Y23" s="3">
        <f t="shared" si="8"/>
        <v>22</v>
      </c>
      <c r="Z23" s="3">
        <f t="shared" si="9"/>
        <v>6</v>
      </c>
      <c r="AA23" s="3">
        <f t="shared" si="10"/>
        <v>17</v>
      </c>
      <c r="AB23" s="3">
        <f t="shared" si="11"/>
        <v>27</v>
      </c>
      <c r="AC23" s="3">
        <f t="shared" si="12"/>
        <v>29</v>
      </c>
    </row>
    <row r="24" spans="1:29">
      <c r="A24" s="2" t="s">
        <v>20</v>
      </c>
      <c r="B24" s="5">
        <v>5.801788524</v>
      </c>
      <c r="C24" s="5">
        <v>8.1020746219999999</v>
      </c>
      <c r="D24" s="5">
        <v>9.414481576</v>
      </c>
      <c r="E24" s="5">
        <v>8</v>
      </c>
      <c r="F24" s="5">
        <v>9.4177425879999994</v>
      </c>
      <c r="G24" s="5">
        <v>9.7580238989999994</v>
      </c>
      <c r="H24" s="5">
        <v>6.7691940400000004</v>
      </c>
      <c r="I24" s="5">
        <v>9.7551187959999996</v>
      </c>
      <c r="J24" s="5">
        <v>7.02</v>
      </c>
      <c r="K24" s="5">
        <v>3.03</v>
      </c>
      <c r="L24" s="5">
        <v>0.88</v>
      </c>
      <c r="M24" s="5">
        <v>5.22</v>
      </c>
      <c r="N24" s="5">
        <v>6.78</v>
      </c>
      <c r="P24" s="6" t="s">
        <v>20</v>
      </c>
      <c r="Q24" s="3">
        <f t="shared" si="0"/>
        <v>21</v>
      </c>
      <c r="R24" s="3">
        <f t="shared" si="1"/>
        <v>6</v>
      </c>
      <c r="S24" s="3">
        <f t="shared" si="2"/>
        <v>7</v>
      </c>
      <c r="T24" s="3">
        <f t="shared" si="3"/>
        <v>1</v>
      </c>
      <c r="U24" s="3">
        <f t="shared" si="4"/>
        <v>4</v>
      </c>
      <c r="V24" s="3">
        <f t="shared" si="5"/>
        <v>11</v>
      </c>
      <c r="W24" s="3">
        <f t="shared" si="6"/>
        <v>8</v>
      </c>
      <c r="X24" s="3">
        <f t="shared" si="7"/>
        <v>1</v>
      </c>
      <c r="Y24" s="3">
        <f t="shared" si="8"/>
        <v>12</v>
      </c>
      <c r="Z24" s="3">
        <f t="shared" si="9"/>
        <v>31</v>
      </c>
      <c r="AA24" s="3">
        <f t="shared" si="10"/>
        <v>32</v>
      </c>
      <c r="AB24" s="3">
        <f t="shared" si="11"/>
        <v>12</v>
      </c>
      <c r="AC24" s="3">
        <f t="shared" si="12"/>
        <v>15</v>
      </c>
    </row>
    <row r="25" spans="1:29">
      <c r="A25" s="2" t="s">
        <v>21</v>
      </c>
      <c r="B25" s="5">
        <v>8.0549601230000007</v>
      </c>
      <c r="C25" s="5">
        <v>7.4420997880000002</v>
      </c>
      <c r="D25" s="5">
        <v>8.3773464860000004</v>
      </c>
      <c r="E25" s="5">
        <v>8</v>
      </c>
      <c r="F25" s="5">
        <v>8.4424478799999996</v>
      </c>
      <c r="G25" s="5">
        <v>9.6529153310000009</v>
      </c>
      <c r="H25" s="5">
        <v>8.8914879080000002</v>
      </c>
      <c r="I25" s="5">
        <v>7.5120340490000004</v>
      </c>
      <c r="J25" s="5">
        <v>6.1</v>
      </c>
      <c r="K25" s="5">
        <v>4.92</v>
      </c>
      <c r="L25" s="5">
        <v>4</v>
      </c>
      <c r="M25" s="5">
        <v>5.26</v>
      </c>
      <c r="N25" s="5">
        <v>7.17</v>
      </c>
      <c r="P25" s="6" t="s">
        <v>21</v>
      </c>
      <c r="Q25" s="3">
        <f t="shared" si="0"/>
        <v>6</v>
      </c>
      <c r="R25" s="3">
        <f t="shared" si="1"/>
        <v>9</v>
      </c>
      <c r="S25" s="3">
        <f t="shared" si="2"/>
        <v>25</v>
      </c>
      <c r="T25" s="3">
        <f t="shared" si="3"/>
        <v>1</v>
      </c>
      <c r="U25" s="3">
        <f t="shared" si="4"/>
        <v>27</v>
      </c>
      <c r="V25" s="3">
        <f t="shared" si="5"/>
        <v>16</v>
      </c>
      <c r="W25" s="3">
        <f t="shared" si="6"/>
        <v>3</v>
      </c>
      <c r="X25" s="3">
        <f t="shared" si="7"/>
        <v>5</v>
      </c>
      <c r="Y25" s="3">
        <f t="shared" si="8"/>
        <v>23</v>
      </c>
      <c r="Z25" s="3">
        <f t="shared" si="9"/>
        <v>23</v>
      </c>
      <c r="AA25" s="3">
        <f t="shared" si="10"/>
        <v>15</v>
      </c>
      <c r="AB25" s="3">
        <f t="shared" si="11"/>
        <v>11</v>
      </c>
      <c r="AC25" s="3">
        <f t="shared" si="12"/>
        <v>11</v>
      </c>
    </row>
    <row r="26" spans="1:29">
      <c r="A26" s="2" t="s">
        <v>22</v>
      </c>
      <c r="B26" s="5">
        <v>6.1547650770000004</v>
      </c>
      <c r="C26" s="5">
        <v>6.3779904109999999</v>
      </c>
      <c r="D26" s="5">
        <v>8.5703364440000005</v>
      </c>
      <c r="E26" s="5">
        <v>8</v>
      </c>
      <c r="F26" s="5">
        <v>8.0190940689999994</v>
      </c>
      <c r="G26" s="5">
        <v>9.4371409990000004</v>
      </c>
      <c r="H26" s="5">
        <v>5.0501337289999997</v>
      </c>
      <c r="I26" s="5">
        <v>3.9829520199999999</v>
      </c>
      <c r="J26" s="5">
        <v>5.41</v>
      </c>
      <c r="K26" s="5">
        <v>4.8099999999999996</v>
      </c>
      <c r="L26" s="5">
        <v>2.94</v>
      </c>
      <c r="M26" s="5">
        <v>1.59</v>
      </c>
      <c r="N26" s="5">
        <v>7.72</v>
      </c>
      <c r="P26" s="6" t="s">
        <v>22</v>
      </c>
      <c r="Q26" s="3">
        <f t="shared" si="0"/>
        <v>20</v>
      </c>
      <c r="R26" s="3">
        <f t="shared" si="1"/>
        <v>16</v>
      </c>
      <c r="S26" s="3">
        <f t="shared" si="2"/>
        <v>22</v>
      </c>
      <c r="T26" s="3">
        <f t="shared" si="3"/>
        <v>1</v>
      </c>
      <c r="U26" s="3">
        <f t="shared" si="4"/>
        <v>30</v>
      </c>
      <c r="V26" s="3">
        <f t="shared" si="5"/>
        <v>20</v>
      </c>
      <c r="W26" s="3">
        <f t="shared" si="6"/>
        <v>26</v>
      </c>
      <c r="X26" s="3">
        <f t="shared" si="7"/>
        <v>24</v>
      </c>
      <c r="Y26" s="3">
        <f t="shared" si="8"/>
        <v>29</v>
      </c>
      <c r="Z26" s="3">
        <f t="shared" si="9"/>
        <v>25</v>
      </c>
      <c r="AA26" s="3">
        <f t="shared" si="10"/>
        <v>24</v>
      </c>
      <c r="AB26" s="3">
        <f t="shared" si="11"/>
        <v>26</v>
      </c>
      <c r="AC26" s="3">
        <f t="shared" si="12"/>
        <v>7</v>
      </c>
    </row>
    <row r="27" spans="1:29">
      <c r="A27" s="2" t="s">
        <v>23</v>
      </c>
      <c r="B27" s="5">
        <v>7.9959216419999999</v>
      </c>
      <c r="C27" s="5">
        <v>5.5448216820000003</v>
      </c>
      <c r="D27" s="5">
        <v>9.3812635899999997</v>
      </c>
      <c r="E27" s="5">
        <v>8</v>
      </c>
      <c r="F27" s="5">
        <v>9.1930402989999997</v>
      </c>
      <c r="G27" s="5">
        <v>9.9150429580000008</v>
      </c>
      <c r="H27" s="5">
        <v>6.1496821930000003</v>
      </c>
      <c r="I27" s="5">
        <v>6.1937048179999996</v>
      </c>
      <c r="J27" s="5">
        <v>4.68</v>
      </c>
      <c r="K27" s="5">
        <v>9.24</v>
      </c>
      <c r="L27" s="5">
        <v>4.41</v>
      </c>
      <c r="M27" s="5">
        <v>0.91</v>
      </c>
      <c r="N27" s="5">
        <v>7.89</v>
      </c>
      <c r="P27" s="6" t="s">
        <v>23</v>
      </c>
      <c r="Q27" s="3">
        <f t="shared" si="0"/>
        <v>7</v>
      </c>
      <c r="R27" s="3">
        <f t="shared" si="1"/>
        <v>20</v>
      </c>
      <c r="S27" s="3">
        <f t="shared" si="2"/>
        <v>8</v>
      </c>
      <c r="T27" s="3">
        <f t="shared" si="3"/>
        <v>1</v>
      </c>
      <c r="U27" s="3">
        <f t="shared" si="4"/>
        <v>10</v>
      </c>
      <c r="V27" s="3">
        <f t="shared" si="5"/>
        <v>1</v>
      </c>
      <c r="W27" s="3">
        <f t="shared" si="6"/>
        <v>15</v>
      </c>
      <c r="X27" s="3">
        <f t="shared" si="7"/>
        <v>18</v>
      </c>
      <c r="Y27" s="3">
        <f t="shared" si="8"/>
        <v>31</v>
      </c>
      <c r="Z27" s="3">
        <f t="shared" si="9"/>
        <v>3</v>
      </c>
      <c r="AA27" s="3">
        <f t="shared" si="10"/>
        <v>12</v>
      </c>
      <c r="AB27" s="3">
        <f t="shared" si="11"/>
        <v>29</v>
      </c>
      <c r="AC27" s="3">
        <f t="shared" si="12"/>
        <v>6</v>
      </c>
    </row>
    <row r="28" spans="1:29">
      <c r="A28" s="2" t="s">
        <v>24</v>
      </c>
      <c r="B28" s="5">
        <v>8.34567221</v>
      </c>
      <c r="C28" s="5">
        <v>4.9541041979999996</v>
      </c>
      <c r="D28" s="5">
        <v>9.0552424659999993</v>
      </c>
      <c r="E28" s="5">
        <v>8</v>
      </c>
      <c r="F28" s="5">
        <v>9.2456807510000001</v>
      </c>
      <c r="G28" s="5">
        <v>9.6536014659999996</v>
      </c>
      <c r="H28" s="5">
        <v>3.3685605320000001</v>
      </c>
      <c r="I28" s="5">
        <v>6.7325038629999998</v>
      </c>
      <c r="J28" s="5">
        <v>7.17</v>
      </c>
      <c r="K28" s="5">
        <v>8.11</v>
      </c>
      <c r="L28" s="5">
        <v>6.12</v>
      </c>
      <c r="M28" s="5">
        <v>4.87</v>
      </c>
      <c r="N28" s="5">
        <v>5.5</v>
      </c>
      <c r="P28" s="6" t="s">
        <v>24</v>
      </c>
      <c r="Q28" s="3">
        <f t="shared" si="0"/>
        <v>4</v>
      </c>
      <c r="R28" s="3">
        <f t="shared" si="1"/>
        <v>24</v>
      </c>
      <c r="S28" s="3">
        <f t="shared" si="2"/>
        <v>12</v>
      </c>
      <c r="T28" s="3">
        <f t="shared" si="3"/>
        <v>1</v>
      </c>
      <c r="U28" s="3">
        <f t="shared" si="4"/>
        <v>7</v>
      </c>
      <c r="V28" s="3">
        <f t="shared" si="5"/>
        <v>15</v>
      </c>
      <c r="W28" s="3">
        <f t="shared" si="6"/>
        <v>32</v>
      </c>
      <c r="X28" s="3">
        <f t="shared" si="7"/>
        <v>10</v>
      </c>
      <c r="Y28" s="3">
        <f t="shared" si="8"/>
        <v>11</v>
      </c>
      <c r="Z28" s="3">
        <f t="shared" si="9"/>
        <v>12</v>
      </c>
      <c r="AA28" s="3">
        <f t="shared" si="10"/>
        <v>4</v>
      </c>
      <c r="AB28" s="3">
        <f t="shared" si="11"/>
        <v>17</v>
      </c>
      <c r="AC28" s="3">
        <f t="shared" si="12"/>
        <v>23</v>
      </c>
    </row>
    <row r="29" spans="1:29">
      <c r="A29" s="2" t="s">
        <v>25</v>
      </c>
      <c r="B29" s="5">
        <v>7.3036434269999999</v>
      </c>
      <c r="C29" s="5">
        <v>6.5287856199999998</v>
      </c>
      <c r="D29" s="5">
        <v>8.8666019269999996</v>
      </c>
      <c r="E29" s="5">
        <v>8</v>
      </c>
      <c r="F29" s="5">
        <v>8.9897929409999993</v>
      </c>
      <c r="G29" s="5">
        <v>9.4062113220000008</v>
      </c>
      <c r="H29" s="5">
        <v>4.8735927160000001</v>
      </c>
      <c r="I29" s="5">
        <v>5.940039252</v>
      </c>
      <c r="J29" s="5">
        <v>5.51</v>
      </c>
      <c r="K29" s="5">
        <v>5.95</v>
      </c>
      <c r="L29" s="5">
        <v>5.41</v>
      </c>
      <c r="M29" s="5">
        <v>4.74</v>
      </c>
      <c r="N29" s="5">
        <v>6.33</v>
      </c>
      <c r="P29" s="6" t="s">
        <v>25</v>
      </c>
      <c r="Q29" s="3">
        <f t="shared" si="0"/>
        <v>15</v>
      </c>
      <c r="R29" s="3">
        <f t="shared" si="1"/>
        <v>14</v>
      </c>
      <c r="S29" s="3">
        <f t="shared" si="2"/>
        <v>16</v>
      </c>
      <c r="T29" s="3">
        <f t="shared" si="3"/>
        <v>1</v>
      </c>
      <c r="U29" s="3">
        <f t="shared" si="4"/>
        <v>16</v>
      </c>
      <c r="V29" s="3">
        <f t="shared" si="5"/>
        <v>22</v>
      </c>
      <c r="W29" s="3">
        <f t="shared" si="6"/>
        <v>27</v>
      </c>
      <c r="X29" s="3">
        <f t="shared" si="7"/>
        <v>19</v>
      </c>
      <c r="Y29" s="3">
        <f t="shared" si="8"/>
        <v>27</v>
      </c>
      <c r="Z29" s="3">
        <f t="shared" si="9"/>
        <v>20</v>
      </c>
      <c r="AA29" s="3">
        <f t="shared" si="10"/>
        <v>6</v>
      </c>
      <c r="AB29" s="3">
        <f t="shared" si="11"/>
        <v>18</v>
      </c>
      <c r="AC29" s="3">
        <f t="shared" si="12"/>
        <v>20</v>
      </c>
    </row>
    <row r="30" spans="1:29">
      <c r="A30" s="2" t="s">
        <v>26</v>
      </c>
      <c r="B30" s="5">
        <v>2.181094512</v>
      </c>
      <c r="C30" s="5">
        <v>4.6669087009999997</v>
      </c>
      <c r="D30" s="5">
        <v>8.5779173780000004</v>
      </c>
      <c r="E30" s="5">
        <v>8</v>
      </c>
      <c r="F30" s="5">
        <v>8.6565762809999995</v>
      </c>
      <c r="G30" s="5">
        <v>9.4224560690000008</v>
      </c>
      <c r="H30" s="5">
        <v>6.2763269609999996</v>
      </c>
      <c r="I30" s="5">
        <v>2.284000212</v>
      </c>
      <c r="J30" s="5">
        <v>7.81</v>
      </c>
      <c r="K30" s="5">
        <v>8.11</v>
      </c>
      <c r="L30" s="5">
        <v>6.76</v>
      </c>
      <c r="M30" s="5">
        <v>5.34</v>
      </c>
      <c r="N30" s="5">
        <v>5</v>
      </c>
      <c r="P30" s="6" t="s">
        <v>26</v>
      </c>
      <c r="Q30" s="3">
        <f t="shared" si="0"/>
        <v>31</v>
      </c>
      <c r="R30" s="3">
        <f t="shared" si="1"/>
        <v>26</v>
      </c>
      <c r="S30" s="3">
        <f t="shared" si="2"/>
        <v>21</v>
      </c>
      <c r="T30" s="3">
        <f t="shared" si="3"/>
        <v>1</v>
      </c>
      <c r="U30" s="3">
        <f t="shared" si="4"/>
        <v>23</v>
      </c>
      <c r="V30" s="3">
        <f t="shared" si="5"/>
        <v>21</v>
      </c>
      <c r="W30" s="3">
        <f t="shared" si="6"/>
        <v>13</v>
      </c>
      <c r="X30" s="3">
        <f t="shared" si="7"/>
        <v>29</v>
      </c>
      <c r="Y30" s="3">
        <f t="shared" si="8"/>
        <v>5</v>
      </c>
      <c r="Z30" s="3">
        <f t="shared" si="9"/>
        <v>12</v>
      </c>
      <c r="AA30" s="3">
        <f t="shared" si="10"/>
        <v>2</v>
      </c>
      <c r="AB30" s="3">
        <f t="shared" si="11"/>
        <v>9</v>
      </c>
      <c r="AC30" s="3">
        <f t="shared" si="12"/>
        <v>27</v>
      </c>
    </row>
    <row r="31" spans="1:29">
      <c r="A31" s="2" t="s">
        <v>27</v>
      </c>
      <c r="B31" s="5">
        <v>7.3965440730000003</v>
      </c>
      <c r="C31" s="5">
        <v>7.076719089</v>
      </c>
      <c r="D31" s="5">
        <v>2.7500373929999999</v>
      </c>
      <c r="E31" s="5">
        <v>8</v>
      </c>
      <c r="F31" s="5">
        <v>9.0178065790000002</v>
      </c>
      <c r="G31" s="5">
        <v>2.4980075730000002</v>
      </c>
      <c r="H31" s="5">
        <v>6.5067077720000004</v>
      </c>
      <c r="I31" s="5">
        <v>5.3592575079999998</v>
      </c>
      <c r="J31" s="5">
        <v>2.16</v>
      </c>
      <c r="K31" s="5">
        <v>2.38</v>
      </c>
      <c r="L31" s="5">
        <v>1.59</v>
      </c>
      <c r="M31" s="5">
        <v>4.09</v>
      </c>
      <c r="N31" s="5">
        <v>7.39</v>
      </c>
      <c r="P31" s="6" t="s">
        <v>27</v>
      </c>
      <c r="Q31" s="3">
        <f t="shared" si="0"/>
        <v>14</v>
      </c>
      <c r="R31" s="3">
        <f t="shared" si="1"/>
        <v>11</v>
      </c>
      <c r="S31" s="3">
        <f t="shared" si="2"/>
        <v>30</v>
      </c>
      <c r="T31" s="3">
        <f t="shared" si="3"/>
        <v>1</v>
      </c>
      <c r="U31" s="3">
        <f t="shared" si="4"/>
        <v>14</v>
      </c>
      <c r="V31" s="3">
        <f t="shared" si="5"/>
        <v>31</v>
      </c>
      <c r="W31" s="3">
        <f t="shared" si="6"/>
        <v>10</v>
      </c>
      <c r="X31" s="3">
        <f t="shared" si="7"/>
        <v>22</v>
      </c>
      <c r="Y31" s="3">
        <f t="shared" si="8"/>
        <v>32</v>
      </c>
      <c r="Z31" s="3">
        <f t="shared" si="9"/>
        <v>32</v>
      </c>
      <c r="AA31" s="3">
        <f t="shared" si="10"/>
        <v>30</v>
      </c>
      <c r="AB31" s="3">
        <f t="shared" si="11"/>
        <v>22</v>
      </c>
      <c r="AC31" s="3">
        <f t="shared" si="12"/>
        <v>9</v>
      </c>
    </row>
    <row r="32" spans="1:29">
      <c r="A32" s="2" t="s">
        <v>28</v>
      </c>
      <c r="B32" s="5">
        <v>3.2909515360000001</v>
      </c>
      <c r="C32" s="5">
        <v>2.2443877149999998</v>
      </c>
      <c r="D32" s="5">
        <v>9.5729644999999994</v>
      </c>
      <c r="E32" s="5">
        <v>8</v>
      </c>
      <c r="F32" s="5">
        <v>9.5997730630000007</v>
      </c>
      <c r="G32" s="5">
        <v>9.7895007619999994</v>
      </c>
      <c r="H32" s="5">
        <v>5.276990616</v>
      </c>
      <c r="I32" s="5">
        <v>6.2370396289999999</v>
      </c>
      <c r="J32" s="5">
        <v>6.54</v>
      </c>
      <c r="K32" s="5">
        <v>4.59</v>
      </c>
      <c r="L32" s="5">
        <v>2</v>
      </c>
      <c r="M32" s="5">
        <v>0.13</v>
      </c>
      <c r="N32" s="5">
        <v>5.33</v>
      </c>
      <c r="P32" s="6" t="s">
        <v>28</v>
      </c>
      <c r="Q32" s="3">
        <f t="shared" si="0"/>
        <v>27</v>
      </c>
      <c r="R32" s="3">
        <f t="shared" si="1"/>
        <v>29</v>
      </c>
      <c r="S32" s="3">
        <f t="shared" si="2"/>
        <v>2</v>
      </c>
      <c r="T32" s="3">
        <f t="shared" si="3"/>
        <v>1</v>
      </c>
      <c r="U32" s="3">
        <f t="shared" si="4"/>
        <v>2</v>
      </c>
      <c r="V32" s="3">
        <f t="shared" si="5"/>
        <v>7</v>
      </c>
      <c r="W32" s="3">
        <f t="shared" si="6"/>
        <v>25</v>
      </c>
      <c r="X32" s="3">
        <f t="shared" si="7"/>
        <v>15</v>
      </c>
      <c r="Y32" s="3">
        <f t="shared" si="8"/>
        <v>19</v>
      </c>
      <c r="Z32" s="3">
        <f t="shared" si="9"/>
        <v>26</v>
      </c>
      <c r="AA32" s="3">
        <f t="shared" si="10"/>
        <v>28</v>
      </c>
      <c r="AB32" s="3">
        <f t="shared" si="11"/>
        <v>32</v>
      </c>
      <c r="AC32" s="3">
        <f t="shared" si="12"/>
        <v>24</v>
      </c>
    </row>
    <row r="33" spans="1:29">
      <c r="A33" s="2" t="s">
        <v>29</v>
      </c>
      <c r="B33" s="5">
        <v>3.104215398</v>
      </c>
      <c r="C33" s="5">
        <v>7.1693639689999999</v>
      </c>
      <c r="D33" s="5">
        <v>8.1233655139999996</v>
      </c>
      <c r="E33" s="5">
        <v>8</v>
      </c>
      <c r="F33" s="5">
        <v>9.1627717509999993</v>
      </c>
      <c r="G33" s="5">
        <v>8.3427801810000002</v>
      </c>
      <c r="H33" s="5">
        <v>6.1245210009999997</v>
      </c>
      <c r="I33" s="5">
        <v>5.7866353689999999</v>
      </c>
      <c r="J33" s="5">
        <v>5.98</v>
      </c>
      <c r="K33" s="5">
        <v>4.38</v>
      </c>
      <c r="L33" s="5">
        <v>1.24</v>
      </c>
      <c r="M33" s="5">
        <v>4.7</v>
      </c>
      <c r="N33" s="5">
        <v>7.17</v>
      </c>
      <c r="P33" s="6" t="s">
        <v>29</v>
      </c>
      <c r="Q33" s="3">
        <f t="shared" si="0"/>
        <v>28</v>
      </c>
      <c r="R33" s="3">
        <f t="shared" si="1"/>
        <v>10</v>
      </c>
      <c r="S33" s="3">
        <f t="shared" si="2"/>
        <v>27</v>
      </c>
      <c r="T33" s="3">
        <f t="shared" si="3"/>
        <v>1</v>
      </c>
      <c r="U33" s="3">
        <f t="shared" si="4"/>
        <v>11</v>
      </c>
      <c r="V33" s="3">
        <f t="shared" si="5"/>
        <v>29</v>
      </c>
      <c r="W33" s="3">
        <f t="shared" si="6"/>
        <v>16</v>
      </c>
      <c r="X33" s="3">
        <f t="shared" si="7"/>
        <v>20</v>
      </c>
      <c r="Y33" s="3">
        <f t="shared" si="8"/>
        <v>24</v>
      </c>
      <c r="Z33" s="3">
        <f t="shared" si="9"/>
        <v>29</v>
      </c>
      <c r="AA33" s="3">
        <f t="shared" si="10"/>
        <v>31</v>
      </c>
      <c r="AB33" s="3">
        <f t="shared" si="11"/>
        <v>19</v>
      </c>
      <c r="AC33" s="3">
        <f t="shared" si="12"/>
        <v>11</v>
      </c>
    </row>
    <row r="34" spans="1:29">
      <c r="A34" s="2" t="s">
        <v>30</v>
      </c>
      <c r="B34" s="5">
        <v>6.7739421530000001</v>
      </c>
      <c r="C34" s="5">
        <v>6.9661528209999997</v>
      </c>
      <c r="D34" s="5">
        <v>9.3478224539999992</v>
      </c>
      <c r="E34" s="5">
        <v>8</v>
      </c>
      <c r="F34" s="5">
        <v>10</v>
      </c>
      <c r="G34" s="5">
        <v>9.7203643169999996</v>
      </c>
      <c r="H34" s="5">
        <v>3.8065828509999999</v>
      </c>
      <c r="I34" s="5">
        <v>6.2008403049999998</v>
      </c>
      <c r="J34" s="5">
        <v>7.91</v>
      </c>
      <c r="K34" s="5">
        <v>8.81</v>
      </c>
      <c r="L34" s="5">
        <v>4.76</v>
      </c>
      <c r="M34" s="5">
        <v>5.09</v>
      </c>
      <c r="N34" s="5">
        <v>8.2200000000000006</v>
      </c>
      <c r="P34" s="6" t="s">
        <v>30</v>
      </c>
      <c r="Q34" s="3">
        <f t="shared" si="0"/>
        <v>17</v>
      </c>
      <c r="R34" s="3">
        <f t="shared" si="1"/>
        <v>12</v>
      </c>
      <c r="S34" s="3">
        <f t="shared" si="2"/>
        <v>9</v>
      </c>
      <c r="T34" s="3">
        <f t="shared" si="3"/>
        <v>1</v>
      </c>
      <c r="U34" s="3">
        <f t="shared" si="4"/>
        <v>1</v>
      </c>
      <c r="V34" s="3">
        <f t="shared" si="5"/>
        <v>14</v>
      </c>
      <c r="W34" s="3">
        <f t="shared" si="6"/>
        <v>30</v>
      </c>
      <c r="X34" s="3">
        <f t="shared" si="7"/>
        <v>16</v>
      </c>
      <c r="Y34" s="3">
        <f t="shared" si="8"/>
        <v>4</v>
      </c>
      <c r="Z34" s="3">
        <f t="shared" si="9"/>
        <v>5</v>
      </c>
      <c r="AA34" s="3">
        <f t="shared" si="10"/>
        <v>11</v>
      </c>
      <c r="AB34" s="3">
        <f t="shared" si="11"/>
        <v>15</v>
      </c>
      <c r="AC34" s="3">
        <f t="shared" si="12"/>
        <v>5</v>
      </c>
    </row>
    <row r="35" spans="1:29">
      <c r="A35" s="2" t="s">
        <v>31</v>
      </c>
      <c r="B35" s="5">
        <v>2.5251253560000002</v>
      </c>
      <c r="C35" s="5">
        <v>5.6839038789999998</v>
      </c>
      <c r="D35" s="5">
        <v>8.7885946829999995</v>
      </c>
      <c r="E35" s="5">
        <v>8</v>
      </c>
      <c r="F35" s="5">
        <v>7.3612875029999998</v>
      </c>
      <c r="G35" s="5">
        <v>9.8487016129999994</v>
      </c>
      <c r="H35" s="5">
        <v>5.3489054039999999</v>
      </c>
      <c r="I35" s="5">
        <v>3.0317783299999999</v>
      </c>
      <c r="J35" s="5">
        <v>5.97</v>
      </c>
      <c r="K35" s="5">
        <v>8.3800000000000008</v>
      </c>
      <c r="L35" s="5">
        <v>3.35</v>
      </c>
      <c r="M35" s="5">
        <v>7.72</v>
      </c>
      <c r="N35" s="5">
        <v>7.61</v>
      </c>
      <c r="P35" s="6" t="s">
        <v>31</v>
      </c>
      <c r="Q35" s="3">
        <f t="shared" si="0"/>
        <v>29</v>
      </c>
      <c r="R35" s="3">
        <f t="shared" si="1"/>
        <v>19</v>
      </c>
      <c r="S35" s="3">
        <f t="shared" si="2"/>
        <v>17</v>
      </c>
      <c r="T35" s="3">
        <f t="shared" si="3"/>
        <v>1</v>
      </c>
      <c r="U35" s="3">
        <f t="shared" si="4"/>
        <v>31</v>
      </c>
      <c r="V35" s="3">
        <f t="shared" si="5"/>
        <v>3</v>
      </c>
      <c r="W35" s="3">
        <f t="shared" si="6"/>
        <v>24</v>
      </c>
      <c r="X35" s="3">
        <f t="shared" si="7"/>
        <v>28</v>
      </c>
      <c r="Y35" s="3">
        <f t="shared" si="8"/>
        <v>25</v>
      </c>
      <c r="Z35" s="3">
        <f t="shared" si="9"/>
        <v>7</v>
      </c>
      <c r="AA35" s="3">
        <f t="shared" si="10"/>
        <v>22</v>
      </c>
      <c r="AB35" s="3">
        <f t="shared" si="11"/>
        <v>2</v>
      </c>
      <c r="AC35" s="3">
        <f t="shared" si="12"/>
        <v>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150" zoomScaleNormal="150" zoomScalePageLayoutView="150" workbookViewId="0">
      <selection activeCell="M5" sqref="M5"/>
    </sheetView>
  </sheetViews>
  <sheetFormatPr baseColWidth="10" defaultColWidth="8.83203125" defaultRowHeight="14" x14ac:dyDescent="0"/>
  <cols>
    <col min="1" max="1" width="16.83203125" customWidth="1"/>
    <col min="5" max="5" width="10.83203125" customWidth="1"/>
  </cols>
  <sheetData>
    <row r="1" spans="1:7" s="3" customFormat="1" ht="15">
      <c r="A1" s="14" t="s">
        <v>86</v>
      </c>
    </row>
    <row r="2" spans="1:7">
      <c r="B2" t="s">
        <v>74</v>
      </c>
      <c r="C2" t="s">
        <v>64</v>
      </c>
    </row>
    <row r="3" spans="1:7">
      <c r="A3" t="s">
        <v>10</v>
      </c>
      <c r="B3">
        <v>8.0125000000000011</v>
      </c>
      <c r="C3" s="11">
        <v>168.67374999999998</v>
      </c>
      <c r="E3" s="3" t="s">
        <v>75</v>
      </c>
      <c r="F3">
        <f>PERCENTILE($B$3:$B$34,0.2)</f>
        <v>5.9972499999999993</v>
      </c>
      <c r="G3" s="13">
        <f>AVERAGE(C28:C34)</f>
        <v>168.24303571428572</v>
      </c>
    </row>
    <row r="4" spans="1:7">
      <c r="A4" t="s">
        <v>1</v>
      </c>
      <c r="B4">
        <v>7.7887500000000012</v>
      </c>
      <c r="C4" s="11">
        <v>203.79124999999999</v>
      </c>
      <c r="E4" s="3" t="s">
        <v>76</v>
      </c>
      <c r="F4" s="3">
        <f>PERCENTILE($B$3:$B$34,0.4)</f>
        <v>6.516</v>
      </c>
      <c r="G4" s="13">
        <f>AVERAGE(C22:C27)</f>
        <v>182.110625</v>
      </c>
    </row>
    <row r="5" spans="1:7">
      <c r="A5" t="s">
        <v>66</v>
      </c>
      <c r="B5">
        <v>7.7287499999999998</v>
      </c>
      <c r="C5" s="11">
        <v>185.37124999999997</v>
      </c>
      <c r="E5" s="3" t="s">
        <v>77</v>
      </c>
      <c r="F5" s="3">
        <f>PERCENTILE($B$3:$B$34,0.6)</f>
        <v>6.9359999999999999</v>
      </c>
      <c r="G5" s="13">
        <f>AVERAGE(C16:C21)</f>
        <v>187.06916666666666</v>
      </c>
    </row>
    <row r="6" spans="1:7">
      <c r="A6" t="s">
        <v>69</v>
      </c>
      <c r="B6">
        <v>7.5112499999999986</v>
      </c>
      <c r="C6" s="11">
        <v>230.37249999999997</v>
      </c>
      <c r="E6" s="3" t="s">
        <v>78</v>
      </c>
      <c r="F6" s="3">
        <f>PERCENTILE($B$3:$B$34,0.8)</f>
        <v>7.2609999999999992</v>
      </c>
      <c r="G6" s="13">
        <f>AVERAGE(C10:C15)</f>
        <v>171.37979166666665</v>
      </c>
    </row>
    <row r="7" spans="1:7">
      <c r="A7" t="s">
        <v>65</v>
      </c>
      <c r="B7">
        <v>7.4949999999999992</v>
      </c>
      <c r="C7" s="11">
        <v>187.005</v>
      </c>
      <c r="E7" s="3" t="s">
        <v>79</v>
      </c>
      <c r="F7" s="3">
        <f>PERCENTILE($B$3:$B$34,1)</f>
        <v>8.0125000000000011</v>
      </c>
      <c r="G7" s="13">
        <f>AVERAGE(C3:C9)</f>
        <v>197.64357142857142</v>
      </c>
    </row>
    <row r="8" spans="1:7">
      <c r="A8" t="s">
        <v>70</v>
      </c>
      <c r="B8">
        <v>7.482499999999999</v>
      </c>
      <c r="C8" s="11">
        <v>228.94874999999999</v>
      </c>
    </row>
    <row r="9" spans="1:7">
      <c r="A9" t="s">
        <v>0</v>
      </c>
      <c r="B9">
        <v>7.2799999999999994</v>
      </c>
      <c r="C9" s="11">
        <v>179.3425</v>
      </c>
    </row>
    <row r="10" spans="1:7">
      <c r="A10" t="s">
        <v>72</v>
      </c>
      <c r="B10">
        <v>7.1849999999999996</v>
      </c>
      <c r="C10">
        <v>148.22874999999999</v>
      </c>
    </row>
    <row r="11" spans="1:7">
      <c r="A11" t="s">
        <v>13</v>
      </c>
      <c r="B11">
        <v>7.1587500000000004</v>
      </c>
      <c r="C11">
        <v>187.85249999999999</v>
      </c>
    </row>
    <row r="12" spans="1:7">
      <c r="A12" t="s">
        <v>25</v>
      </c>
      <c r="B12">
        <v>7.0225</v>
      </c>
      <c r="C12">
        <v>165.80250000000001</v>
      </c>
    </row>
    <row r="13" spans="1:7">
      <c r="A13" t="s">
        <v>24</v>
      </c>
      <c r="B13">
        <v>6.99</v>
      </c>
      <c r="C13" s="12">
        <v>148</v>
      </c>
    </row>
    <row r="14" spans="1:7">
      <c r="A14" t="s">
        <v>67</v>
      </c>
      <c r="B14">
        <v>6.9749999999999996</v>
      </c>
      <c r="C14" s="12">
        <v>206.42874999999998</v>
      </c>
    </row>
    <row r="15" spans="1:7">
      <c r="A15" t="s">
        <v>68</v>
      </c>
      <c r="B15">
        <v>6.9600000000000009</v>
      </c>
      <c r="C15" s="12">
        <v>171.96625</v>
      </c>
    </row>
    <row r="16" spans="1:7">
      <c r="A16" t="s">
        <v>20</v>
      </c>
      <c r="B16">
        <v>6.8999999999999986</v>
      </c>
      <c r="C16" s="11">
        <v>187.39250000000001</v>
      </c>
    </row>
    <row r="17" spans="1:3">
      <c r="A17" t="s">
        <v>23</v>
      </c>
      <c r="B17">
        <v>6.8312499999999998</v>
      </c>
      <c r="C17" s="11">
        <v>176.68124999999998</v>
      </c>
    </row>
    <row r="18" spans="1:3">
      <c r="A18" t="s">
        <v>16</v>
      </c>
      <c r="B18">
        <v>6.8224999999999998</v>
      </c>
      <c r="C18" s="11">
        <v>197.26875000000001</v>
      </c>
    </row>
    <row r="19" spans="1:3">
      <c r="A19" t="s">
        <v>12</v>
      </c>
      <c r="B19">
        <v>6.7275000000000009</v>
      </c>
      <c r="C19" s="11">
        <v>168.72875000000002</v>
      </c>
    </row>
    <row r="20" spans="1:3">
      <c r="A20" t="s">
        <v>3</v>
      </c>
      <c r="B20">
        <v>6.6350000000000007</v>
      </c>
      <c r="C20" s="11">
        <v>226.79124999999999</v>
      </c>
    </row>
    <row r="21" spans="1:3">
      <c r="A21" t="s">
        <v>22</v>
      </c>
      <c r="B21">
        <v>6.5737499999999995</v>
      </c>
      <c r="C21" s="11">
        <v>165.55250000000001</v>
      </c>
    </row>
    <row r="22" spans="1:3">
      <c r="A22" t="s">
        <v>9</v>
      </c>
      <c r="B22">
        <v>6.4775</v>
      </c>
      <c r="C22">
        <v>144.815</v>
      </c>
    </row>
    <row r="23" spans="1:3">
      <c r="A23" t="s">
        <v>2</v>
      </c>
      <c r="B23">
        <v>6.37</v>
      </c>
      <c r="C23">
        <v>191.45375000000001</v>
      </c>
    </row>
    <row r="24" spans="1:3">
      <c r="A24" t="s">
        <v>8</v>
      </c>
      <c r="B24">
        <v>6.2524999999999995</v>
      </c>
      <c r="C24">
        <v>275.13874999999996</v>
      </c>
    </row>
    <row r="25" spans="1:3">
      <c r="A25" t="s">
        <v>17</v>
      </c>
      <c r="B25">
        <v>6.2012499999999999</v>
      </c>
      <c r="C25">
        <v>152.36499999999998</v>
      </c>
    </row>
    <row r="26" spans="1:3">
      <c r="A26" t="s">
        <v>31</v>
      </c>
      <c r="B26">
        <v>6.1687500000000002</v>
      </c>
      <c r="C26">
        <v>156.72375</v>
      </c>
    </row>
    <row r="27" spans="1:3">
      <c r="A27" t="s">
        <v>71</v>
      </c>
      <c r="B27">
        <v>6.0362500000000008</v>
      </c>
      <c r="C27">
        <v>172.16749999999999</v>
      </c>
    </row>
    <row r="28" spans="1:3">
      <c r="A28" t="s">
        <v>5</v>
      </c>
      <c r="B28">
        <v>5.9874999999999989</v>
      </c>
      <c r="C28" s="11">
        <v>174.2525</v>
      </c>
    </row>
    <row r="29" spans="1:3">
      <c r="A29" t="s">
        <v>11</v>
      </c>
      <c r="B29">
        <v>5.9725000000000001</v>
      </c>
      <c r="C29" s="11">
        <v>165.21375</v>
      </c>
    </row>
    <row r="30" spans="1:3">
      <c r="A30" t="s">
        <v>26</v>
      </c>
      <c r="B30">
        <v>5.9237500000000001</v>
      </c>
      <c r="C30" s="11">
        <v>173.88</v>
      </c>
    </row>
    <row r="31" spans="1:3">
      <c r="A31" t="s">
        <v>19</v>
      </c>
      <c r="B31">
        <v>5.835</v>
      </c>
      <c r="C31" s="11">
        <v>161.41874999999999</v>
      </c>
    </row>
    <row r="32" spans="1:3">
      <c r="A32" t="s">
        <v>27</v>
      </c>
      <c r="B32">
        <v>5.7800000000000011</v>
      </c>
      <c r="C32" s="11">
        <v>190.32874999999999</v>
      </c>
    </row>
    <row r="33" spans="1:3">
      <c r="A33" t="s">
        <v>28</v>
      </c>
      <c r="B33">
        <v>5.6224999999999996</v>
      </c>
      <c r="C33" s="11">
        <v>167.85624999999999</v>
      </c>
    </row>
    <row r="34" spans="1:3">
      <c r="A34" t="s">
        <v>6</v>
      </c>
      <c r="B34">
        <v>5.5675000000000008</v>
      </c>
      <c r="C34" s="11">
        <v>144.75125</v>
      </c>
    </row>
  </sheetData>
  <sortState ref="A3:C34">
    <sortCondition descending="1" ref="B3"/>
  </sortState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M3" sqref="M3:M34"/>
    </sheetView>
  </sheetViews>
  <sheetFormatPr baseColWidth="10" defaultColWidth="8.83203125" defaultRowHeight="14" x14ac:dyDescent="0"/>
  <cols>
    <col min="1" max="1" width="14.83203125" customWidth="1"/>
  </cols>
  <sheetData>
    <row r="1" spans="1:13">
      <c r="B1">
        <v>2010</v>
      </c>
    </row>
    <row r="2" spans="1:13" s="3" customFormat="1">
      <c r="B2" s="3" t="s">
        <v>32</v>
      </c>
      <c r="C2" s="3" t="s">
        <v>81</v>
      </c>
    </row>
    <row r="3" spans="1:13">
      <c r="A3" t="s">
        <v>28</v>
      </c>
      <c r="B3">
        <v>5.26</v>
      </c>
      <c r="C3">
        <v>32</v>
      </c>
      <c r="G3" s="3" t="s">
        <v>10</v>
      </c>
      <c r="H3" s="4">
        <v>7.98</v>
      </c>
      <c r="I3" s="3">
        <v>1</v>
      </c>
      <c r="K3" s="3" t="s">
        <v>10</v>
      </c>
      <c r="L3" s="5">
        <v>7.98</v>
      </c>
      <c r="M3" s="3">
        <v>1</v>
      </c>
    </row>
    <row r="4" spans="1:13">
      <c r="A4" t="s">
        <v>6</v>
      </c>
      <c r="B4">
        <v>5.34</v>
      </c>
      <c r="C4">
        <v>31</v>
      </c>
      <c r="G4" s="3" t="s">
        <v>7</v>
      </c>
      <c r="H4" s="4">
        <v>7.49</v>
      </c>
      <c r="I4" s="3">
        <v>2</v>
      </c>
      <c r="K4" s="3" t="s">
        <v>7</v>
      </c>
      <c r="L4" s="5">
        <v>7.49</v>
      </c>
      <c r="M4" s="3">
        <v>2</v>
      </c>
    </row>
    <row r="5" spans="1:13">
      <c r="A5" t="s">
        <v>27</v>
      </c>
      <c r="B5">
        <v>5.34</v>
      </c>
      <c r="C5" s="3">
        <v>30</v>
      </c>
      <c r="G5" s="3" t="s">
        <v>1</v>
      </c>
      <c r="H5" s="4">
        <v>7.38</v>
      </c>
      <c r="I5" s="3">
        <v>3</v>
      </c>
      <c r="K5" s="3" t="s">
        <v>1</v>
      </c>
      <c r="L5" s="5">
        <v>7.38</v>
      </c>
      <c r="M5" s="3">
        <v>3</v>
      </c>
    </row>
    <row r="6" spans="1:13">
      <c r="A6" t="s">
        <v>19</v>
      </c>
      <c r="B6">
        <v>5.35</v>
      </c>
      <c r="C6" s="3">
        <v>29</v>
      </c>
      <c r="G6" s="3" t="s">
        <v>21</v>
      </c>
      <c r="H6" s="4">
        <v>7.3</v>
      </c>
      <c r="I6" s="3">
        <v>4</v>
      </c>
      <c r="K6" s="3" t="s">
        <v>21</v>
      </c>
      <c r="L6" s="5">
        <v>7.3</v>
      </c>
      <c r="M6" s="3">
        <v>4</v>
      </c>
    </row>
    <row r="7" spans="1:13">
      <c r="A7" t="s">
        <v>5</v>
      </c>
      <c r="B7">
        <v>5.6</v>
      </c>
      <c r="C7" s="3">
        <v>28</v>
      </c>
      <c r="G7" s="3" t="s">
        <v>18</v>
      </c>
      <c r="H7" s="4">
        <v>7.23</v>
      </c>
      <c r="I7" s="3">
        <v>5</v>
      </c>
      <c r="K7" s="3" t="s">
        <v>18</v>
      </c>
      <c r="L7" s="5">
        <v>7.23</v>
      </c>
      <c r="M7" s="3">
        <v>5</v>
      </c>
    </row>
    <row r="8" spans="1:13">
      <c r="A8" t="s">
        <v>11</v>
      </c>
      <c r="B8">
        <v>5.64</v>
      </c>
      <c r="C8" s="3">
        <v>27</v>
      </c>
      <c r="G8" s="3" t="s">
        <v>30</v>
      </c>
      <c r="H8" s="4">
        <v>7.21</v>
      </c>
      <c r="I8" s="3">
        <v>6</v>
      </c>
      <c r="K8" s="3" t="s">
        <v>30</v>
      </c>
      <c r="L8" s="5">
        <v>7.21</v>
      </c>
      <c r="M8" s="3">
        <v>6</v>
      </c>
    </row>
    <row r="9" spans="1:13">
      <c r="A9" t="s">
        <v>17</v>
      </c>
      <c r="B9">
        <v>5.94</v>
      </c>
      <c r="C9" s="3">
        <v>26</v>
      </c>
      <c r="G9" s="3" t="s">
        <v>4</v>
      </c>
      <c r="H9" s="4">
        <v>7.18</v>
      </c>
      <c r="I9" s="3">
        <v>7</v>
      </c>
      <c r="K9" s="3" t="s">
        <v>4</v>
      </c>
      <c r="L9" s="5">
        <v>7.18</v>
      </c>
      <c r="M9" s="3">
        <v>7</v>
      </c>
    </row>
    <row r="10" spans="1:13">
      <c r="A10" t="s">
        <v>22</v>
      </c>
      <c r="B10">
        <v>5.96</v>
      </c>
      <c r="C10" s="3">
        <v>25</v>
      </c>
      <c r="G10" s="3" t="s">
        <v>20</v>
      </c>
      <c r="H10" s="4">
        <v>6.98</v>
      </c>
      <c r="I10" s="3">
        <v>8</v>
      </c>
      <c r="K10" s="3" t="s">
        <v>20</v>
      </c>
      <c r="L10" s="5">
        <v>6.98</v>
      </c>
      <c r="M10" s="3">
        <v>8</v>
      </c>
    </row>
    <row r="11" spans="1:13">
      <c r="A11" t="s">
        <v>26</v>
      </c>
      <c r="B11">
        <v>5.96</v>
      </c>
      <c r="C11" s="3">
        <v>24</v>
      </c>
      <c r="G11" s="3" t="s">
        <v>13</v>
      </c>
      <c r="H11" s="4">
        <v>6.92</v>
      </c>
      <c r="I11" s="3">
        <v>9</v>
      </c>
      <c r="K11" s="3" t="s">
        <v>13</v>
      </c>
      <c r="L11" s="5">
        <v>6.92</v>
      </c>
      <c r="M11" s="3">
        <v>9</v>
      </c>
    </row>
    <row r="12" spans="1:13">
      <c r="A12" t="s">
        <v>29</v>
      </c>
      <c r="B12">
        <v>5.97</v>
      </c>
      <c r="C12" s="3">
        <v>23</v>
      </c>
      <c r="G12" s="3" t="s">
        <v>24</v>
      </c>
      <c r="H12" s="4">
        <v>6.89</v>
      </c>
      <c r="I12" s="3">
        <v>10</v>
      </c>
      <c r="K12" s="3" t="s">
        <v>24</v>
      </c>
      <c r="L12" s="5">
        <v>6.89</v>
      </c>
      <c r="M12" s="3">
        <v>10</v>
      </c>
    </row>
    <row r="13" spans="1:13">
      <c r="A13" t="s">
        <v>31</v>
      </c>
      <c r="B13">
        <v>6.04</v>
      </c>
      <c r="C13" s="3">
        <v>22</v>
      </c>
      <c r="G13" s="3" t="s">
        <v>0</v>
      </c>
      <c r="H13" s="4">
        <v>6.87</v>
      </c>
      <c r="I13" s="3">
        <v>11</v>
      </c>
      <c r="K13" s="3" t="s">
        <v>0</v>
      </c>
      <c r="L13" s="5">
        <v>6.87</v>
      </c>
      <c r="M13" s="3">
        <v>11</v>
      </c>
    </row>
    <row r="14" spans="1:13">
      <c r="A14" t="s">
        <v>8</v>
      </c>
      <c r="B14">
        <v>6.08</v>
      </c>
      <c r="C14" s="3">
        <v>21</v>
      </c>
      <c r="G14" s="3" t="s">
        <v>14</v>
      </c>
      <c r="H14" s="4">
        <v>6.84</v>
      </c>
      <c r="I14" s="3">
        <v>12</v>
      </c>
      <c r="K14" s="3" t="s">
        <v>14</v>
      </c>
      <c r="L14" s="5">
        <v>6.84</v>
      </c>
      <c r="M14" s="3">
        <v>12</v>
      </c>
    </row>
    <row r="15" spans="1:13">
      <c r="A15" t="s">
        <v>3</v>
      </c>
      <c r="B15">
        <v>6.15</v>
      </c>
      <c r="C15" s="3">
        <v>20</v>
      </c>
      <c r="G15" s="3" t="s">
        <v>15</v>
      </c>
      <c r="H15" s="4">
        <v>6.79</v>
      </c>
      <c r="I15" s="3">
        <v>14</v>
      </c>
      <c r="K15" s="3" t="s">
        <v>15</v>
      </c>
      <c r="L15" s="5">
        <v>6.79</v>
      </c>
      <c r="M15" s="3">
        <v>14</v>
      </c>
    </row>
    <row r="16" spans="1:13">
      <c r="A16" t="s">
        <v>9</v>
      </c>
      <c r="B16">
        <v>6.58</v>
      </c>
      <c r="C16" s="3">
        <v>19</v>
      </c>
      <c r="G16" s="3" t="s">
        <v>23</v>
      </c>
      <c r="H16" s="4">
        <v>6.79</v>
      </c>
      <c r="I16" s="3">
        <v>13</v>
      </c>
      <c r="K16" s="3" t="s">
        <v>23</v>
      </c>
      <c r="L16" s="5">
        <v>6.79</v>
      </c>
      <c r="M16" s="3">
        <v>13</v>
      </c>
    </row>
    <row r="17" spans="1:13">
      <c r="A17" t="s">
        <v>12</v>
      </c>
      <c r="B17">
        <v>6.59</v>
      </c>
      <c r="C17" s="3">
        <v>18</v>
      </c>
      <c r="G17" s="3" t="s">
        <v>25</v>
      </c>
      <c r="H17" s="4">
        <v>6.69</v>
      </c>
      <c r="I17" s="3">
        <v>15</v>
      </c>
      <c r="K17" s="3" t="s">
        <v>25</v>
      </c>
      <c r="L17" s="5">
        <v>6.69</v>
      </c>
      <c r="M17" s="3">
        <v>15</v>
      </c>
    </row>
    <row r="18" spans="1:13">
      <c r="A18" t="s">
        <v>16</v>
      </c>
      <c r="B18">
        <v>6.59</v>
      </c>
      <c r="C18" s="3">
        <v>17</v>
      </c>
      <c r="G18" s="3" t="s">
        <v>2</v>
      </c>
      <c r="H18" s="4">
        <v>6.61</v>
      </c>
      <c r="I18" s="3">
        <v>16</v>
      </c>
      <c r="K18" s="3" t="s">
        <v>2</v>
      </c>
      <c r="L18" s="5">
        <v>6.61</v>
      </c>
      <c r="M18" s="3">
        <v>16</v>
      </c>
    </row>
    <row r="19" spans="1:13">
      <c r="A19" t="s">
        <v>2</v>
      </c>
      <c r="B19">
        <v>6.61</v>
      </c>
      <c r="C19" s="3">
        <v>16</v>
      </c>
      <c r="G19" s="3" t="s">
        <v>12</v>
      </c>
      <c r="H19" s="4">
        <v>6.59</v>
      </c>
      <c r="I19" s="3">
        <v>18</v>
      </c>
      <c r="K19" s="3" t="s">
        <v>12</v>
      </c>
      <c r="L19" s="5">
        <v>6.59</v>
      </c>
      <c r="M19" s="3">
        <v>18</v>
      </c>
    </row>
    <row r="20" spans="1:13">
      <c r="A20" t="s">
        <v>25</v>
      </c>
      <c r="B20">
        <v>6.69</v>
      </c>
      <c r="C20" s="3">
        <v>15</v>
      </c>
      <c r="G20" s="3" t="s">
        <v>16</v>
      </c>
      <c r="H20" s="4">
        <v>6.59</v>
      </c>
      <c r="I20" s="3">
        <v>17</v>
      </c>
      <c r="K20" s="3" t="s">
        <v>16</v>
      </c>
      <c r="L20" s="5">
        <v>6.59</v>
      </c>
      <c r="M20" s="3">
        <v>17</v>
      </c>
    </row>
    <row r="21" spans="1:13">
      <c r="A21" t="s">
        <v>15</v>
      </c>
      <c r="B21">
        <v>6.79</v>
      </c>
      <c r="C21" s="3">
        <v>14</v>
      </c>
      <c r="G21" s="3" t="s">
        <v>9</v>
      </c>
      <c r="H21" s="4">
        <v>6.58</v>
      </c>
      <c r="I21" s="3">
        <v>19</v>
      </c>
      <c r="K21" s="3" t="s">
        <v>9</v>
      </c>
      <c r="L21" s="5">
        <v>6.58</v>
      </c>
      <c r="M21" s="3">
        <v>19</v>
      </c>
    </row>
    <row r="22" spans="1:13">
      <c r="A22" t="s">
        <v>23</v>
      </c>
      <c r="B22">
        <v>6.79</v>
      </c>
      <c r="C22" s="3">
        <v>13</v>
      </c>
      <c r="G22" s="3" t="s">
        <v>3</v>
      </c>
      <c r="H22" s="4">
        <v>6.15</v>
      </c>
      <c r="I22" s="3">
        <v>20</v>
      </c>
      <c r="K22" s="3" t="s">
        <v>3</v>
      </c>
      <c r="L22" s="5">
        <v>6.15</v>
      </c>
      <c r="M22" s="3">
        <v>20</v>
      </c>
    </row>
    <row r="23" spans="1:13">
      <c r="A23" t="s">
        <v>14</v>
      </c>
      <c r="B23">
        <v>6.84</v>
      </c>
      <c r="C23" s="3">
        <v>12</v>
      </c>
      <c r="G23" s="3" t="s">
        <v>8</v>
      </c>
      <c r="H23" s="4">
        <v>6.08</v>
      </c>
      <c r="I23" s="3">
        <v>21</v>
      </c>
      <c r="K23" s="3" t="s">
        <v>8</v>
      </c>
      <c r="L23" s="5">
        <v>6.08</v>
      </c>
      <c r="M23" s="3">
        <v>21</v>
      </c>
    </row>
    <row r="24" spans="1:13">
      <c r="A24" t="s">
        <v>0</v>
      </c>
      <c r="B24">
        <v>6.87</v>
      </c>
      <c r="C24" s="3">
        <v>11</v>
      </c>
      <c r="G24" s="3" t="s">
        <v>31</v>
      </c>
      <c r="H24" s="4">
        <v>6.04</v>
      </c>
      <c r="I24" s="3">
        <v>22</v>
      </c>
      <c r="K24" s="3" t="s">
        <v>31</v>
      </c>
      <c r="L24" s="5">
        <v>6.04</v>
      </c>
      <c r="M24" s="3">
        <v>22</v>
      </c>
    </row>
    <row r="25" spans="1:13">
      <c r="A25" t="s">
        <v>24</v>
      </c>
      <c r="B25">
        <v>6.89</v>
      </c>
      <c r="C25" s="3">
        <v>10</v>
      </c>
      <c r="G25" s="3" t="s">
        <v>29</v>
      </c>
      <c r="H25" s="4">
        <v>5.97</v>
      </c>
      <c r="I25" s="3">
        <v>23</v>
      </c>
      <c r="K25" s="3" t="s">
        <v>29</v>
      </c>
      <c r="L25" s="5">
        <v>5.97</v>
      </c>
      <c r="M25" s="3">
        <v>23</v>
      </c>
    </row>
    <row r="26" spans="1:13">
      <c r="A26" t="s">
        <v>13</v>
      </c>
      <c r="B26">
        <v>6.92</v>
      </c>
      <c r="C26" s="3">
        <v>9</v>
      </c>
      <c r="G26" s="3" t="s">
        <v>22</v>
      </c>
      <c r="H26" s="4">
        <v>5.96</v>
      </c>
      <c r="I26" s="3">
        <v>25</v>
      </c>
      <c r="K26" s="3" t="s">
        <v>22</v>
      </c>
      <c r="L26" s="5">
        <v>5.96</v>
      </c>
      <c r="M26" s="3">
        <v>25</v>
      </c>
    </row>
    <row r="27" spans="1:13">
      <c r="A27" t="s">
        <v>20</v>
      </c>
      <c r="B27">
        <v>6.98</v>
      </c>
      <c r="C27" s="3">
        <v>8</v>
      </c>
      <c r="G27" s="3" t="s">
        <v>26</v>
      </c>
      <c r="H27" s="4">
        <v>5.96</v>
      </c>
      <c r="I27" s="3">
        <v>24</v>
      </c>
      <c r="K27" s="3" t="s">
        <v>26</v>
      </c>
      <c r="L27" s="5">
        <v>5.96</v>
      </c>
      <c r="M27" s="3">
        <v>24</v>
      </c>
    </row>
    <row r="28" spans="1:13">
      <c r="A28" t="s">
        <v>4</v>
      </c>
      <c r="B28">
        <v>7.18</v>
      </c>
      <c r="C28" s="3">
        <v>7</v>
      </c>
      <c r="G28" s="3" t="s">
        <v>17</v>
      </c>
      <c r="H28" s="4">
        <v>5.94</v>
      </c>
      <c r="I28" s="3">
        <v>26</v>
      </c>
      <c r="K28" s="3" t="s">
        <v>17</v>
      </c>
      <c r="L28" s="5">
        <v>5.94</v>
      </c>
      <c r="M28" s="3">
        <v>26</v>
      </c>
    </row>
    <row r="29" spans="1:13">
      <c r="A29" t="s">
        <v>30</v>
      </c>
      <c r="B29">
        <v>7.21</v>
      </c>
      <c r="C29" s="3">
        <v>6</v>
      </c>
      <c r="G29" s="3" t="s">
        <v>11</v>
      </c>
      <c r="H29" s="4">
        <v>5.64</v>
      </c>
      <c r="I29" s="3">
        <v>27</v>
      </c>
      <c r="K29" s="3" t="s">
        <v>11</v>
      </c>
      <c r="L29" s="5">
        <v>5.64</v>
      </c>
      <c r="M29" s="3">
        <v>27</v>
      </c>
    </row>
    <row r="30" spans="1:13">
      <c r="A30" t="s">
        <v>18</v>
      </c>
      <c r="B30">
        <v>7.23</v>
      </c>
      <c r="C30" s="3">
        <v>5</v>
      </c>
      <c r="G30" s="3" t="s">
        <v>5</v>
      </c>
      <c r="H30" s="4">
        <v>5.6</v>
      </c>
      <c r="I30" s="3">
        <v>28</v>
      </c>
      <c r="K30" s="3" t="s">
        <v>5</v>
      </c>
      <c r="L30" s="5">
        <v>5.6</v>
      </c>
      <c r="M30" s="3">
        <v>28</v>
      </c>
    </row>
    <row r="31" spans="1:13">
      <c r="A31" t="s">
        <v>21</v>
      </c>
      <c r="B31">
        <v>7.3</v>
      </c>
      <c r="C31" s="3">
        <v>4</v>
      </c>
      <c r="G31" s="3" t="s">
        <v>19</v>
      </c>
      <c r="H31" s="4">
        <v>5.35</v>
      </c>
      <c r="I31" s="3">
        <v>29</v>
      </c>
      <c r="K31" s="3" t="s">
        <v>19</v>
      </c>
      <c r="L31" s="5">
        <v>5.35</v>
      </c>
      <c r="M31" s="3">
        <v>29</v>
      </c>
    </row>
    <row r="32" spans="1:13">
      <c r="A32" t="s">
        <v>1</v>
      </c>
      <c r="B32">
        <v>7.38</v>
      </c>
      <c r="C32" s="3">
        <v>3</v>
      </c>
      <c r="G32" s="3" t="s">
        <v>6</v>
      </c>
      <c r="H32" s="4">
        <v>5.34</v>
      </c>
      <c r="I32" s="3">
        <v>31</v>
      </c>
      <c r="K32" s="3" t="s">
        <v>6</v>
      </c>
      <c r="L32" s="5">
        <v>5.34</v>
      </c>
      <c r="M32" s="3">
        <v>31</v>
      </c>
    </row>
    <row r="33" spans="1:13">
      <c r="A33" t="s">
        <v>7</v>
      </c>
      <c r="B33">
        <v>7.49</v>
      </c>
      <c r="C33" s="3">
        <v>2</v>
      </c>
      <c r="G33" s="3" t="s">
        <v>27</v>
      </c>
      <c r="H33" s="4">
        <v>5.34</v>
      </c>
      <c r="I33" s="3">
        <v>30</v>
      </c>
      <c r="K33" s="3" t="s">
        <v>27</v>
      </c>
      <c r="L33" s="5">
        <v>5.34</v>
      </c>
      <c r="M33" s="3">
        <v>30</v>
      </c>
    </row>
    <row r="34" spans="1:13">
      <c r="A34" t="s">
        <v>10</v>
      </c>
      <c r="B34">
        <v>7.98</v>
      </c>
      <c r="C34" s="3">
        <v>1</v>
      </c>
      <c r="G34" s="3" t="s">
        <v>28</v>
      </c>
      <c r="H34" s="4">
        <v>5.26</v>
      </c>
      <c r="I34" s="3">
        <v>32</v>
      </c>
      <c r="K34" s="3" t="s">
        <v>28</v>
      </c>
      <c r="L34" s="5">
        <v>5.26</v>
      </c>
      <c r="M34" s="3">
        <v>32</v>
      </c>
    </row>
  </sheetData>
  <sortState ref="G3:I34">
    <sortCondition descending="1" ref="H3:H34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K2" sqref="K2:K33"/>
    </sheetView>
  </sheetViews>
  <sheetFormatPr baseColWidth="10" defaultColWidth="8.83203125" defaultRowHeight="14" x14ac:dyDescent="0"/>
  <cols>
    <col min="10" max="10" width="8.83203125" style="3"/>
    <col min="11" max="11" width="17.1640625" customWidth="1"/>
  </cols>
  <sheetData>
    <row r="1" spans="1:14">
      <c r="A1" t="s">
        <v>64</v>
      </c>
      <c r="B1">
        <v>2003</v>
      </c>
      <c r="C1">
        <v>2004</v>
      </c>
      <c r="D1">
        <v>2005</v>
      </c>
      <c r="E1">
        <v>2006</v>
      </c>
      <c r="F1">
        <v>2007</v>
      </c>
      <c r="G1">
        <v>2008</v>
      </c>
      <c r="H1">
        <v>2009</v>
      </c>
      <c r="I1">
        <v>2010</v>
      </c>
      <c r="K1" s="3" t="s">
        <v>64</v>
      </c>
      <c r="L1" t="s">
        <v>73</v>
      </c>
      <c r="N1" t="s">
        <v>74</v>
      </c>
    </row>
    <row r="2" spans="1:14">
      <c r="A2" t="s">
        <v>0</v>
      </c>
      <c r="B2">
        <v>148.69999999999999</v>
      </c>
      <c r="C2">
        <v>157.69</v>
      </c>
      <c r="D2">
        <v>168.06</v>
      </c>
      <c r="E2">
        <v>176.95</v>
      </c>
      <c r="F2">
        <v>184.3</v>
      </c>
      <c r="G2">
        <v>194.01</v>
      </c>
      <c r="H2">
        <v>199.51</v>
      </c>
      <c r="I2">
        <v>205.52</v>
      </c>
      <c r="K2" s="3" t="s">
        <v>0</v>
      </c>
      <c r="L2">
        <f>AVERAGE(B2:I2)</f>
        <v>179.3425</v>
      </c>
      <c r="N2" s="4">
        <f>AVERAGE('Table 1'!B4:I4)</f>
        <v>7.2799999999999994</v>
      </c>
    </row>
    <row r="3" spans="1:14">
      <c r="A3" t="s">
        <v>1</v>
      </c>
      <c r="B3">
        <v>168.02</v>
      </c>
      <c r="C3">
        <v>176.88</v>
      </c>
      <c r="D3">
        <v>187.89</v>
      </c>
      <c r="E3">
        <v>199.3</v>
      </c>
      <c r="F3">
        <v>211.96</v>
      </c>
      <c r="G3">
        <v>222.47</v>
      </c>
      <c r="H3">
        <v>230.46</v>
      </c>
      <c r="I3">
        <v>233.35</v>
      </c>
      <c r="K3" s="3" t="s">
        <v>1</v>
      </c>
      <c r="L3" s="3">
        <f t="shared" ref="L3:L33" si="0">AVERAGE(B3:I3)</f>
        <v>203.79124999999999</v>
      </c>
      <c r="N3" s="4">
        <f>AVERAGE('Table 1'!B5:I5)</f>
        <v>7.7887500000000012</v>
      </c>
    </row>
    <row r="4" spans="1:14">
      <c r="A4" t="s">
        <v>2</v>
      </c>
      <c r="B4">
        <v>159.36000000000001</v>
      </c>
      <c r="C4">
        <v>169.36</v>
      </c>
      <c r="D4">
        <v>178.26</v>
      </c>
      <c r="E4">
        <v>185.93</v>
      </c>
      <c r="F4">
        <v>197.96</v>
      </c>
      <c r="G4">
        <v>207.5</v>
      </c>
      <c r="H4">
        <v>213.16</v>
      </c>
      <c r="I4">
        <v>220.1</v>
      </c>
      <c r="K4" s="3" t="s">
        <v>2</v>
      </c>
      <c r="L4" s="3">
        <f t="shared" si="0"/>
        <v>191.45375000000001</v>
      </c>
      <c r="N4" s="4">
        <f>AVERAGE('Table 1'!B6:I6)</f>
        <v>6.37</v>
      </c>
    </row>
    <row r="5" spans="1:14">
      <c r="A5" t="s">
        <v>3</v>
      </c>
      <c r="B5">
        <v>174.75</v>
      </c>
      <c r="C5">
        <v>194.53</v>
      </c>
      <c r="D5">
        <v>203.36</v>
      </c>
      <c r="E5">
        <v>217.24</v>
      </c>
      <c r="F5">
        <v>229.8</v>
      </c>
      <c r="G5">
        <v>246.23</v>
      </c>
      <c r="H5">
        <v>266.58</v>
      </c>
      <c r="I5">
        <v>281.83999999999997</v>
      </c>
      <c r="K5" s="3" t="s">
        <v>3</v>
      </c>
      <c r="L5" s="3">
        <f t="shared" si="0"/>
        <v>226.79124999999999</v>
      </c>
      <c r="N5" s="4">
        <f>AVERAGE('Table 1'!B7:I7)</f>
        <v>6.6350000000000007</v>
      </c>
    </row>
    <row r="6" spans="1:14">
      <c r="A6" t="s">
        <v>65</v>
      </c>
      <c r="B6">
        <v>152.31</v>
      </c>
      <c r="C6">
        <v>164.1</v>
      </c>
      <c r="D6">
        <v>173.7</v>
      </c>
      <c r="E6">
        <v>182.35</v>
      </c>
      <c r="F6">
        <v>190.84</v>
      </c>
      <c r="G6">
        <v>202.59</v>
      </c>
      <c r="H6">
        <v>211.51</v>
      </c>
      <c r="I6">
        <v>218.64</v>
      </c>
      <c r="K6" s="3" t="s">
        <v>65</v>
      </c>
      <c r="L6" s="3">
        <f t="shared" si="0"/>
        <v>187.005</v>
      </c>
      <c r="N6" s="4">
        <f>AVERAGE('Table 1'!B8:I8)</f>
        <v>7.4949999999999992</v>
      </c>
    </row>
    <row r="7" spans="1:14">
      <c r="A7" t="s">
        <v>5</v>
      </c>
      <c r="B7">
        <v>142.25</v>
      </c>
      <c r="C7">
        <v>150.94</v>
      </c>
      <c r="D7">
        <v>161.57</v>
      </c>
      <c r="E7">
        <v>169.18</v>
      </c>
      <c r="F7">
        <v>177.88</v>
      </c>
      <c r="G7">
        <v>188.78</v>
      </c>
      <c r="H7">
        <v>198.14</v>
      </c>
      <c r="I7">
        <v>205.28</v>
      </c>
      <c r="K7" s="3" t="s">
        <v>5</v>
      </c>
      <c r="L7" s="3">
        <f t="shared" si="0"/>
        <v>174.2525</v>
      </c>
      <c r="N7" s="4">
        <f>AVERAGE('Table 1'!B9:I9)</f>
        <v>5.9874999999999989</v>
      </c>
    </row>
    <row r="8" spans="1:14">
      <c r="A8" t="s">
        <v>6</v>
      </c>
      <c r="B8">
        <v>115.1</v>
      </c>
      <c r="C8">
        <v>122.58</v>
      </c>
      <c r="D8">
        <v>129.57</v>
      </c>
      <c r="E8">
        <v>137.72999999999999</v>
      </c>
      <c r="F8">
        <v>148.22</v>
      </c>
      <c r="G8">
        <v>157.94999999999999</v>
      </c>
      <c r="H8">
        <v>166.4</v>
      </c>
      <c r="I8">
        <v>180.46</v>
      </c>
      <c r="K8" s="3" t="s">
        <v>6</v>
      </c>
      <c r="L8" s="3">
        <f t="shared" si="0"/>
        <v>144.75125</v>
      </c>
      <c r="N8" s="4">
        <f>AVERAGE('Table 1'!B10:I10)</f>
        <v>5.5675000000000008</v>
      </c>
    </row>
    <row r="9" spans="1:14">
      <c r="A9" t="s">
        <v>66</v>
      </c>
      <c r="B9">
        <v>153.91</v>
      </c>
      <c r="C9">
        <v>162.07</v>
      </c>
      <c r="D9">
        <v>169.6</v>
      </c>
      <c r="E9">
        <v>177.95</v>
      </c>
      <c r="F9">
        <v>188.77</v>
      </c>
      <c r="G9">
        <v>201.61</v>
      </c>
      <c r="H9">
        <v>212.54</v>
      </c>
      <c r="I9">
        <v>216.52</v>
      </c>
      <c r="K9" s="3" t="s">
        <v>66</v>
      </c>
      <c r="L9" s="3">
        <f t="shared" si="0"/>
        <v>185.37124999999997</v>
      </c>
      <c r="N9" s="4">
        <f>AVERAGE('Table 1'!B11:I11)</f>
        <v>7.7287499999999998</v>
      </c>
    </row>
    <row r="10" spans="1:14">
      <c r="A10" t="s">
        <v>8</v>
      </c>
      <c r="B10">
        <v>231.29</v>
      </c>
      <c r="C10">
        <v>243.83</v>
      </c>
      <c r="D10">
        <v>256.10000000000002</v>
      </c>
      <c r="E10">
        <v>269.07</v>
      </c>
      <c r="F10">
        <v>281.89</v>
      </c>
      <c r="G10">
        <v>295.87</v>
      </c>
      <c r="H10">
        <v>307.45</v>
      </c>
      <c r="I10">
        <v>315.61</v>
      </c>
      <c r="K10" s="3" t="s">
        <v>8</v>
      </c>
      <c r="L10" s="3">
        <f t="shared" si="0"/>
        <v>275.13874999999996</v>
      </c>
      <c r="N10" s="4">
        <f>AVERAGE('Table 1'!B12:I12)</f>
        <v>6.2524999999999995</v>
      </c>
    </row>
    <row r="11" spans="1:14">
      <c r="A11" t="s">
        <v>9</v>
      </c>
      <c r="B11">
        <v>114.58</v>
      </c>
      <c r="C11">
        <v>124.1</v>
      </c>
      <c r="D11">
        <v>131.99</v>
      </c>
      <c r="E11">
        <v>139.28</v>
      </c>
      <c r="F11">
        <v>148.63999999999999</v>
      </c>
      <c r="G11">
        <v>158.86000000000001</v>
      </c>
      <c r="H11">
        <v>167.02</v>
      </c>
      <c r="I11">
        <v>174.05</v>
      </c>
      <c r="K11" s="3" t="s">
        <v>9</v>
      </c>
      <c r="L11" s="3">
        <f t="shared" si="0"/>
        <v>144.815</v>
      </c>
      <c r="N11" s="4">
        <f>AVERAGE('Table 1'!B13:I13)</f>
        <v>6.4775</v>
      </c>
    </row>
    <row r="12" spans="1:14">
      <c r="A12" t="s">
        <v>10</v>
      </c>
      <c r="B12">
        <v>136.77000000000001</v>
      </c>
      <c r="C12">
        <v>147.06</v>
      </c>
      <c r="D12">
        <v>156.57</v>
      </c>
      <c r="E12">
        <v>165.88</v>
      </c>
      <c r="F12">
        <v>173.89</v>
      </c>
      <c r="G12">
        <v>182.19</v>
      </c>
      <c r="H12">
        <v>190.24</v>
      </c>
      <c r="I12">
        <v>196.79</v>
      </c>
      <c r="K12" s="3" t="s">
        <v>10</v>
      </c>
      <c r="L12" s="3">
        <f t="shared" si="0"/>
        <v>168.67374999999998</v>
      </c>
      <c r="N12" s="4">
        <f>AVERAGE('Table 1'!B14:I14)</f>
        <v>8.0125000000000011</v>
      </c>
    </row>
    <row r="13" spans="1:14">
      <c r="A13" t="s">
        <v>11</v>
      </c>
      <c r="B13">
        <v>132.6</v>
      </c>
      <c r="C13">
        <v>141.25</v>
      </c>
      <c r="D13">
        <v>151.9</v>
      </c>
      <c r="E13">
        <v>160.29</v>
      </c>
      <c r="F13">
        <v>169.56</v>
      </c>
      <c r="G13">
        <v>179.71</v>
      </c>
      <c r="H13">
        <v>188.78</v>
      </c>
      <c r="I13">
        <v>197.62</v>
      </c>
      <c r="K13" s="3" t="s">
        <v>11</v>
      </c>
      <c r="L13" s="3">
        <f t="shared" si="0"/>
        <v>165.21375</v>
      </c>
      <c r="N13" s="4">
        <f>AVERAGE('Table 1'!B15:I15)</f>
        <v>5.9725000000000001</v>
      </c>
    </row>
    <row r="14" spans="1:14">
      <c r="A14" t="s">
        <v>12</v>
      </c>
      <c r="B14">
        <v>136.66</v>
      </c>
      <c r="C14">
        <v>146.88999999999999</v>
      </c>
      <c r="D14">
        <v>155.16</v>
      </c>
      <c r="E14">
        <v>164.73</v>
      </c>
      <c r="F14">
        <v>173.98</v>
      </c>
      <c r="G14">
        <v>183.72</v>
      </c>
      <c r="H14">
        <v>191.52</v>
      </c>
      <c r="I14">
        <v>197.17</v>
      </c>
      <c r="K14" s="3" t="s">
        <v>12</v>
      </c>
      <c r="L14" s="3">
        <f t="shared" si="0"/>
        <v>168.72875000000002</v>
      </c>
      <c r="N14" s="4">
        <f>AVERAGE('Table 1'!B16:I16)</f>
        <v>6.7275000000000009</v>
      </c>
    </row>
    <row r="15" spans="1:14">
      <c r="A15" t="s">
        <v>13</v>
      </c>
      <c r="B15">
        <v>156.41999999999999</v>
      </c>
      <c r="C15">
        <v>165.63</v>
      </c>
      <c r="D15">
        <v>175.25</v>
      </c>
      <c r="E15">
        <v>183.42</v>
      </c>
      <c r="F15">
        <v>192.87</v>
      </c>
      <c r="G15">
        <v>202.42</v>
      </c>
      <c r="H15">
        <v>209.52</v>
      </c>
      <c r="I15">
        <v>217.29</v>
      </c>
      <c r="K15" s="3" t="s">
        <v>13</v>
      </c>
      <c r="L15" s="3">
        <f t="shared" si="0"/>
        <v>187.85249999999999</v>
      </c>
      <c r="N15" s="4">
        <f>AVERAGE('Table 1'!B17:I17)</f>
        <v>7.1587500000000004</v>
      </c>
    </row>
    <row r="16" spans="1:14">
      <c r="A16" t="s">
        <v>67</v>
      </c>
      <c r="B16">
        <v>175</v>
      </c>
      <c r="C16">
        <v>183.81</v>
      </c>
      <c r="D16">
        <v>192.46</v>
      </c>
      <c r="E16">
        <v>199.55</v>
      </c>
      <c r="F16">
        <v>210.39</v>
      </c>
      <c r="G16">
        <v>221.72</v>
      </c>
      <c r="H16">
        <v>230.84</v>
      </c>
      <c r="I16">
        <v>237.66</v>
      </c>
      <c r="K16" s="3" t="s">
        <v>67</v>
      </c>
      <c r="L16" s="3">
        <f t="shared" si="0"/>
        <v>206.42874999999998</v>
      </c>
      <c r="N16" s="4">
        <f>AVERAGE('Table 1'!B18:I18)</f>
        <v>6.9749999999999996</v>
      </c>
    </row>
    <row r="17" spans="1:14">
      <c r="A17" t="s">
        <v>68</v>
      </c>
      <c r="B17">
        <v>136.47</v>
      </c>
      <c r="C17">
        <v>149.28</v>
      </c>
      <c r="D17">
        <v>161.28</v>
      </c>
      <c r="E17">
        <v>166.68</v>
      </c>
      <c r="F17">
        <v>174.67</v>
      </c>
      <c r="G17">
        <v>185.87</v>
      </c>
      <c r="H17">
        <v>196.01</v>
      </c>
      <c r="I17">
        <v>205.47</v>
      </c>
      <c r="K17" s="3" t="s">
        <v>68</v>
      </c>
      <c r="L17" s="3">
        <f t="shared" si="0"/>
        <v>171.96625</v>
      </c>
      <c r="N17" s="4">
        <f>AVERAGE('Table 1'!B19:I19)</f>
        <v>6.9600000000000009</v>
      </c>
    </row>
    <row r="18" spans="1:14">
      <c r="A18" t="s">
        <v>16</v>
      </c>
      <c r="B18">
        <v>162.16</v>
      </c>
      <c r="C18">
        <v>171.29</v>
      </c>
      <c r="D18">
        <v>183.28</v>
      </c>
      <c r="E18">
        <v>192.34</v>
      </c>
      <c r="F18">
        <v>203.17</v>
      </c>
      <c r="G18">
        <v>211.93</v>
      </c>
      <c r="H18">
        <v>221.66</v>
      </c>
      <c r="I18">
        <v>232.32</v>
      </c>
      <c r="K18" s="3" t="s">
        <v>16</v>
      </c>
      <c r="L18" s="3">
        <f t="shared" si="0"/>
        <v>197.26875000000001</v>
      </c>
      <c r="N18" s="4">
        <f>AVERAGE('Table 1'!B20:I20)</f>
        <v>6.8224999999999998</v>
      </c>
    </row>
    <row r="19" spans="1:14">
      <c r="A19" t="s">
        <v>17</v>
      </c>
      <c r="B19">
        <v>120.88</v>
      </c>
      <c r="C19">
        <v>130.76</v>
      </c>
      <c r="D19">
        <v>140.21</v>
      </c>
      <c r="E19">
        <v>149.13</v>
      </c>
      <c r="F19">
        <v>157.88</v>
      </c>
      <c r="G19">
        <v>165.84</v>
      </c>
      <c r="H19">
        <v>173.38</v>
      </c>
      <c r="I19">
        <v>180.84</v>
      </c>
      <c r="K19" s="3" t="s">
        <v>17</v>
      </c>
      <c r="L19" s="3">
        <f t="shared" si="0"/>
        <v>152.36499999999998</v>
      </c>
      <c r="N19" s="4">
        <f>AVERAGE('Table 1'!B21:I21)</f>
        <v>6.2012499999999999</v>
      </c>
    </row>
    <row r="20" spans="1:14">
      <c r="A20" t="s">
        <v>69</v>
      </c>
      <c r="B20">
        <v>188.7</v>
      </c>
      <c r="C20">
        <v>201.07</v>
      </c>
      <c r="D20">
        <v>213.05</v>
      </c>
      <c r="E20">
        <v>224.03</v>
      </c>
      <c r="F20">
        <v>236.81</v>
      </c>
      <c r="G20">
        <v>250.11</v>
      </c>
      <c r="H20">
        <v>261.14</v>
      </c>
      <c r="I20">
        <v>268.07</v>
      </c>
      <c r="K20" s="3" t="s">
        <v>69</v>
      </c>
      <c r="L20" s="3">
        <f t="shared" si="0"/>
        <v>230.37249999999997</v>
      </c>
      <c r="N20" s="4">
        <f>AVERAGE('Table 1'!B22:I22)</f>
        <v>7.5112499999999986</v>
      </c>
    </row>
    <row r="21" spans="1:14">
      <c r="A21" t="s">
        <v>19</v>
      </c>
      <c r="B21">
        <v>129.44</v>
      </c>
      <c r="C21">
        <v>139.38</v>
      </c>
      <c r="D21">
        <v>147.61000000000001</v>
      </c>
      <c r="E21">
        <v>155</v>
      </c>
      <c r="F21">
        <v>164.67</v>
      </c>
      <c r="G21">
        <v>174.29</v>
      </c>
      <c r="H21">
        <v>185.21</v>
      </c>
      <c r="I21">
        <v>195.75</v>
      </c>
      <c r="K21" s="3" t="s">
        <v>19</v>
      </c>
      <c r="L21" s="3">
        <f t="shared" si="0"/>
        <v>161.41874999999999</v>
      </c>
      <c r="N21" s="4">
        <f>AVERAGE('Table 1'!B23:I23)</f>
        <v>5.835</v>
      </c>
    </row>
    <row r="22" spans="1:14">
      <c r="A22" t="s">
        <v>20</v>
      </c>
      <c r="B22">
        <v>155.16999999999999</v>
      </c>
      <c r="C22">
        <v>163.13999999999999</v>
      </c>
      <c r="D22">
        <v>176.33</v>
      </c>
      <c r="E22">
        <v>184.14</v>
      </c>
      <c r="F22">
        <v>193.19</v>
      </c>
      <c r="G22">
        <v>200.4</v>
      </c>
      <c r="H22">
        <v>207.33</v>
      </c>
      <c r="I22">
        <v>219.44</v>
      </c>
      <c r="K22" s="3" t="s">
        <v>20</v>
      </c>
      <c r="L22" s="3">
        <f t="shared" si="0"/>
        <v>187.39250000000001</v>
      </c>
      <c r="N22" s="4">
        <f>AVERAGE('Table 1'!B24:I24)</f>
        <v>6.8999999999999986</v>
      </c>
    </row>
    <row r="23" spans="1:14">
      <c r="A23" t="s">
        <v>70</v>
      </c>
      <c r="B23">
        <v>185.03</v>
      </c>
      <c r="C23">
        <v>197.41</v>
      </c>
      <c r="D23">
        <v>210.73</v>
      </c>
      <c r="E23">
        <v>222.39</v>
      </c>
      <c r="F23">
        <v>234.5</v>
      </c>
      <c r="G23">
        <v>249.2</v>
      </c>
      <c r="H23">
        <v>262.58</v>
      </c>
      <c r="I23">
        <v>269.75</v>
      </c>
      <c r="K23" s="3" t="s">
        <v>70</v>
      </c>
      <c r="L23" s="3">
        <f t="shared" si="0"/>
        <v>228.94874999999999</v>
      </c>
      <c r="N23" s="4">
        <f>AVERAGE('Table 1'!B25:I25)</f>
        <v>7.482499999999999</v>
      </c>
    </row>
    <row r="24" spans="1:14">
      <c r="A24" t="s">
        <v>22</v>
      </c>
      <c r="B24">
        <v>134.54</v>
      </c>
      <c r="C24">
        <v>143.07</v>
      </c>
      <c r="D24">
        <v>155.13999999999999</v>
      </c>
      <c r="E24">
        <v>164.27</v>
      </c>
      <c r="F24">
        <v>172.52</v>
      </c>
      <c r="G24">
        <v>179.64</v>
      </c>
      <c r="H24">
        <v>184.6</v>
      </c>
      <c r="I24">
        <v>190.64</v>
      </c>
      <c r="K24" s="3" t="s">
        <v>22</v>
      </c>
      <c r="L24" s="3">
        <f t="shared" si="0"/>
        <v>165.55250000000001</v>
      </c>
      <c r="N24" s="4">
        <f>AVERAGE('Table 1'!B26:I26)</f>
        <v>6.5737499999999995</v>
      </c>
    </row>
    <row r="25" spans="1:14">
      <c r="A25" t="s">
        <v>23</v>
      </c>
      <c r="B25">
        <v>143.69</v>
      </c>
      <c r="C25">
        <v>153.35</v>
      </c>
      <c r="D25">
        <v>163.07</v>
      </c>
      <c r="E25">
        <v>171.65</v>
      </c>
      <c r="F25">
        <v>182.16</v>
      </c>
      <c r="G25">
        <v>191.77</v>
      </c>
      <c r="H25">
        <v>199.65</v>
      </c>
      <c r="I25">
        <v>208.11</v>
      </c>
      <c r="K25" s="3" t="s">
        <v>23</v>
      </c>
      <c r="L25" s="3">
        <f t="shared" si="0"/>
        <v>176.68124999999998</v>
      </c>
      <c r="N25" s="4">
        <f>AVERAGE('Table 1'!B27:I27)</f>
        <v>6.8312499999999998</v>
      </c>
    </row>
    <row r="26" spans="1:14">
      <c r="A26" t="s">
        <v>24</v>
      </c>
      <c r="B26">
        <v>121.75</v>
      </c>
      <c r="C26">
        <v>131.11000000000001</v>
      </c>
      <c r="D26">
        <v>139.01</v>
      </c>
      <c r="E26">
        <v>145.69</v>
      </c>
      <c r="F26">
        <v>153.72</v>
      </c>
      <c r="G26">
        <v>159.16999999999999</v>
      </c>
      <c r="H26">
        <v>164.6</v>
      </c>
      <c r="I26">
        <v>168.95</v>
      </c>
      <c r="K26" s="3" t="s">
        <v>24</v>
      </c>
      <c r="L26" s="3">
        <f t="shared" si="0"/>
        <v>148</v>
      </c>
      <c r="N26" s="4">
        <f>AVERAGE('Table 1'!B28:I28)</f>
        <v>6.99</v>
      </c>
    </row>
    <row r="27" spans="1:14">
      <c r="A27" t="s">
        <v>25</v>
      </c>
      <c r="B27">
        <v>134.72999999999999</v>
      </c>
      <c r="C27">
        <v>142.5</v>
      </c>
      <c r="D27">
        <v>152.78</v>
      </c>
      <c r="E27">
        <v>161.94999999999999</v>
      </c>
      <c r="F27">
        <v>170.73</v>
      </c>
      <c r="G27">
        <v>181.38</v>
      </c>
      <c r="H27">
        <v>188.46</v>
      </c>
      <c r="I27">
        <v>193.89</v>
      </c>
      <c r="K27" s="3" t="s">
        <v>25</v>
      </c>
      <c r="L27" s="3">
        <f t="shared" si="0"/>
        <v>165.80250000000001</v>
      </c>
      <c r="N27" s="4">
        <f>AVERAGE('Table 1'!B29:I29)</f>
        <v>7.0225</v>
      </c>
    </row>
    <row r="28" spans="1:14">
      <c r="A28" t="s">
        <v>26</v>
      </c>
      <c r="B28">
        <v>133.24</v>
      </c>
      <c r="C28">
        <v>146.84</v>
      </c>
      <c r="D28">
        <v>158.65</v>
      </c>
      <c r="E28">
        <v>167.93</v>
      </c>
      <c r="F28">
        <v>178.91</v>
      </c>
      <c r="G28">
        <v>191.86</v>
      </c>
      <c r="H28">
        <v>203.28</v>
      </c>
      <c r="I28">
        <v>210.33</v>
      </c>
      <c r="K28" s="3" t="s">
        <v>26</v>
      </c>
      <c r="L28" s="3">
        <f t="shared" si="0"/>
        <v>173.88</v>
      </c>
      <c r="N28" s="4">
        <f>AVERAGE('Table 1'!B30:I30)</f>
        <v>5.9237500000000001</v>
      </c>
    </row>
    <row r="29" spans="1:14">
      <c r="A29" t="s">
        <v>27</v>
      </c>
      <c r="B29">
        <v>155.85</v>
      </c>
      <c r="C29">
        <v>166.09</v>
      </c>
      <c r="D29">
        <v>176.11</v>
      </c>
      <c r="E29">
        <v>186</v>
      </c>
      <c r="F29">
        <v>194.93</v>
      </c>
      <c r="G29">
        <v>205.81</v>
      </c>
      <c r="H29">
        <v>215.24</v>
      </c>
      <c r="I29">
        <v>222.6</v>
      </c>
      <c r="K29" s="3" t="s">
        <v>27</v>
      </c>
      <c r="L29" s="3">
        <f t="shared" si="0"/>
        <v>190.32874999999999</v>
      </c>
      <c r="N29" s="4">
        <f>AVERAGE('Table 1'!B31:I31)</f>
        <v>5.7800000000000011</v>
      </c>
    </row>
    <row r="30" spans="1:14">
      <c r="A30" t="s">
        <v>28</v>
      </c>
      <c r="B30">
        <v>141.07</v>
      </c>
      <c r="C30">
        <v>148.9</v>
      </c>
      <c r="D30">
        <v>155.57</v>
      </c>
      <c r="E30">
        <v>162.97999999999999</v>
      </c>
      <c r="F30">
        <v>170.38</v>
      </c>
      <c r="G30">
        <v>181.32</v>
      </c>
      <c r="H30">
        <v>188.63</v>
      </c>
      <c r="I30">
        <v>194</v>
      </c>
      <c r="K30" s="3" t="s">
        <v>28</v>
      </c>
      <c r="L30" s="3">
        <f t="shared" si="0"/>
        <v>167.85624999999999</v>
      </c>
      <c r="N30" s="4">
        <f>AVERAGE('Table 1'!B32:I32)</f>
        <v>5.6224999999999996</v>
      </c>
    </row>
    <row r="31" spans="1:14">
      <c r="A31" t="s">
        <v>71</v>
      </c>
      <c r="B31">
        <v>138.05000000000001</v>
      </c>
      <c r="C31">
        <v>148.44</v>
      </c>
      <c r="D31">
        <v>156.85</v>
      </c>
      <c r="E31">
        <v>164.88</v>
      </c>
      <c r="F31">
        <v>175.68</v>
      </c>
      <c r="G31">
        <v>186.04</v>
      </c>
      <c r="H31">
        <v>198.31</v>
      </c>
      <c r="I31">
        <v>209.09</v>
      </c>
      <c r="K31" s="3" t="s">
        <v>71</v>
      </c>
      <c r="L31" s="3">
        <f t="shared" si="0"/>
        <v>172.16749999999999</v>
      </c>
      <c r="N31" s="4">
        <f>AVERAGE('Table 1'!B33:I33)</f>
        <v>6.0362500000000008</v>
      </c>
    </row>
    <row r="32" spans="1:14">
      <c r="A32" t="s">
        <v>72</v>
      </c>
      <c r="B32">
        <v>118.93</v>
      </c>
      <c r="C32">
        <v>127.02</v>
      </c>
      <c r="D32">
        <v>137.91</v>
      </c>
      <c r="E32">
        <v>145.93</v>
      </c>
      <c r="F32">
        <v>152.84</v>
      </c>
      <c r="G32">
        <v>161.18</v>
      </c>
      <c r="H32">
        <v>167.91</v>
      </c>
      <c r="I32">
        <v>174.11</v>
      </c>
      <c r="K32" s="3" t="s">
        <v>72</v>
      </c>
      <c r="L32" s="3">
        <f t="shared" si="0"/>
        <v>148.22874999999999</v>
      </c>
      <c r="N32" s="4">
        <f>AVERAGE('Table 1'!B34:I34)</f>
        <v>7.1849999999999996</v>
      </c>
    </row>
    <row r="33" spans="1:14">
      <c r="A33" t="s">
        <v>31</v>
      </c>
      <c r="B33">
        <v>109.41</v>
      </c>
      <c r="C33">
        <v>128.16</v>
      </c>
      <c r="D33">
        <v>144.16999999999999</v>
      </c>
      <c r="E33">
        <v>158.1</v>
      </c>
      <c r="F33">
        <v>162.91</v>
      </c>
      <c r="G33">
        <v>172.36</v>
      </c>
      <c r="H33">
        <v>183.59</v>
      </c>
      <c r="I33">
        <v>195.09</v>
      </c>
      <c r="K33" s="3" t="s">
        <v>31</v>
      </c>
      <c r="L33" s="3">
        <f t="shared" si="0"/>
        <v>156.72375</v>
      </c>
      <c r="N33" s="4">
        <f>AVERAGE('Table 1'!B35:I35)</f>
        <v>6.1687500000000002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Fig. 1</vt:lpstr>
      <vt:lpstr>Fig. 2</vt:lpstr>
      <vt:lpstr>Table 1</vt:lpstr>
      <vt:lpstr>Tables 2&amp;3</vt:lpstr>
      <vt:lpstr>Fig. 3</vt:lpstr>
      <vt:lpstr>Sheet5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Avilia</dc:creator>
  <cp:lastModifiedBy>Lindsey Thomas Martin</cp:lastModifiedBy>
  <dcterms:created xsi:type="dcterms:W3CDTF">2012-09-13T00:58:56Z</dcterms:created>
  <dcterms:modified xsi:type="dcterms:W3CDTF">2012-11-15T00:59:56Z</dcterms:modified>
</cp:coreProperties>
</file>