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15195" windowHeight="8010" tabRatio="810" activeTab="1"/>
  </bookViews>
  <sheets>
    <sheet name="Table 2.1A" sheetId="1" r:id="rId1"/>
    <sheet name="Table 2.1B" sheetId="27" r:id="rId2"/>
    <sheet name="Table 2.2" sheetId="2" r:id="rId3"/>
    <sheet name="Table 2.3" sheetId="3" r:id="rId4"/>
    <sheet name="Table 2.4" sheetId="4" r:id="rId5"/>
    <sheet name="Table 2.5" sheetId="5" r:id="rId6"/>
    <sheet name="Table 2.6" sheetId="6" r:id="rId7"/>
    <sheet name="Table 2.7" sheetId="7" r:id="rId8"/>
    <sheet name="Table 2.8" sheetId="8" r:id="rId9"/>
    <sheet name="Table 2.9" sheetId="9" r:id="rId10"/>
    <sheet name="Table 2.10" sheetId="10" r:id="rId11"/>
    <sheet name="Figure 1.1" sheetId="11" r:id="rId12"/>
    <sheet name="Figure 1.2" sheetId="12" r:id="rId13"/>
    <sheet name="Figure 1.3" sheetId="13" r:id="rId14"/>
    <sheet name="Figure 1.4" sheetId="14" r:id="rId15"/>
    <sheet name="Figure 1.5" sheetId="17" r:id="rId16"/>
    <sheet name="Figure 1.6" sheetId="18" r:id="rId17"/>
    <sheet name="Table 1.1" sheetId="21" r:id="rId18"/>
    <sheet name="Table 1.2" sheetId="22" r:id="rId19"/>
    <sheet name="Table 1.3" sheetId="23" r:id="rId20"/>
    <sheet name="Table 1.4" sheetId="24" r:id="rId21"/>
    <sheet name="Matrix 1" sheetId="25" r:id="rId22"/>
    <sheet name="Matrix 2" sheetId="26" r:id="rId23"/>
  </sheets>
  <calcPr calcId="145621" concurrentCalc="0"/>
</workbook>
</file>

<file path=xl/calcChain.xml><?xml version="1.0" encoding="utf-8"?>
<calcChain xmlns="http://schemas.openxmlformats.org/spreadsheetml/2006/main">
  <c r="C64" i="4" l="1"/>
  <c r="C65" i="4"/>
  <c r="C66" i="4"/>
  <c r="B64" i="4"/>
  <c r="B65" i="4"/>
  <c r="B66" i="4"/>
  <c r="C66" i="3"/>
  <c r="B66" i="3"/>
  <c r="C65" i="3"/>
  <c r="C64" i="3"/>
  <c r="B65" i="3"/>
  <c r="B64" i="3"/>
  <c r="X66" i="3"/>
  <c r="W66" i="3"/>
  <c r="V66" i="3"/>
  <c r="X65" i="3"/>
  <c r="X64" i="3"/>
  <c r="V65" i="3"/>
  <c r="V64" i="3"/>
  <c r="I4" i="13"/>
  <c r="I5" i="13"/>
  <c r="I6" i="13"/>
  <c r="I7" i="13"/>
  <c r="I3" i="13"/>
  <c r="G7" i="14"/>
  <c r="G6" i="14"/>
  <c r="G5" i="14"/>
  <c r="G4" i="14"/>
  <c r="G3" i="14"/>
  <c r="H5" i="14"/>
  <c r="H7" i="14"/>
  <c r="H6" i="14"/>
  <c r="H4" i="14"/>
  <c r="H3" i="14"/>
  <c r="F3" i="13"/>
  <c r="F4" i="13"/>
  <c r="F5" i="13"/>
  <c r="F6" i="13"/>
  <c r="F7" i="13"/>
  <c r="G3" i="13"/>
  <c r="G7" i="13"/>
  <c r="G6" i="13"/>
  <c r="G5" i="13"/>
  <c r="G4" i="13"/>
  <c r="AF4" i="10"/>
  <c r="AF5" i="10"/>
  <c r="AF6" i="10"/>
  <c r="AF7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3" i="10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3" i="9"/>
  <c r="AF4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3" i="8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F46" i="7"/>
  <c r="AF47" i="7"/>
  <c r="AF48" i="7"/>
  <c r="AF49" i="7"/>
  <c r="AF50" i="7"/>
  <c r="AF51" i="7"/>
  <c r="AF52" i="7"/>
  <c r="AF53" i="7"/>
  <c r="AF54" i="7"/>
  <c r="AF55" i="7"/>
  <c r="AF56" i="7"/>
  <c r="AF57" i="7"/>
  <c r="AF58" i="7"/>
  <c r="AF59" i="7"/>
  <c r="AF60" i="7"/>
  <c r="AF61" i="7"/>
  <c r="AF62" i="7"/>
  <c r="AF4" i="7"/>
  <c r="AF5" i="7"/>
  <c r="AF6" i="7"/>
  <c r="AF7" i="7"/>
  <c r="AF8" i="7"/>
  <c r="AF9" i="7"/>
  <c r="AF10" i="7"/>
  <c r="AF11" i="7"/>
  <c r="AF12" i="7"/>
  <c r="AF3" i="7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F46" i="6"/>
  <c r="AF47" i="6"/>
  <c r="AF48" i="6"/>
  <c r="AF49" i="6"/>
  <c r="AF50" i="6"/>
  <c r="AF51" i="6"/>
  <c r="AF52" i="6"/>
  <c r="AF53" i="6"/>
  <c r="AF54" i="6"/>
  <c r="AF55" i="6"/>
  <c r="AF56" i="6"/>
  <c r="AF57" i="6"/>
  <c r="AF58" i="6"/>
  <c r="AF59" i="6"/>
  <c r="AF60" i="6"/>
  <c r="AF61" i="6"/>
  <c r="AF62" i="6"/>
  <c r="AF3" i="6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3" i="5"/>
  <c r="AF62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3" i="4"/>
</calcChain>
</file>

<file path=xl/sharedStrings.xml><?xml version="1.0" encoding="utf-8"?>
<sst xmlns="http://schemas.openxmlformats.org/spreadsheetml/2006/main" count="1448" uniqueCount="211">
  <si>
    <t>Overall Index</t>
  </si>
  <si>
    <t>Area 1</t>
  </si>
  <si>
    <t>Area 2</t>
  </si>
  <si>
    <t>Area 3</t>
  </si>
  <si>
    <t>1A</t>
  </si>
  <si>
    <t>1B</t>
  </si>
  <si>
    <t>1C</t>
  </si>
  <si>
    <t>2A</t>
  </si>
  <si>
    <t>2B</t>
  </si>
  <si>
    <t>2C</t>
  </si>
  <si>
    <t>2D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</si>
  <si>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</si>
  <si>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</si>
  <si>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</si>
  <si>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</si>
  <si>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</si>
  <si>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</si>
  <si>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</si>
  <si>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</si>
  <si>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</si>
  <si>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</si>
  <si>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</si>
  <si>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</si>
  <si>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</si>
  <si>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</si>
  <si>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</si>
  <si>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</si>
  <si>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</si>
  <si>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</si>
  <si>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</si>
  <si>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</si>
  <si>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</si>
  <si>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</si>
  <si>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</si>
  <si>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</si>
  <si>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</si>
  <si>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</si>
  <si>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</si>
  <si>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</si>
  <si>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</si>
  <si>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</si>
  <si>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</si>
  <si>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</si>
  <si>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</si>
  <si>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</si>
  <si>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</si>
  <si>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</si>
  <si>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</si>
  <si>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</si>
  <si>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</si>
  <si>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</si>
  <si>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</si>
  <si>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</si>
  <si>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</si>
  <si>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</si>
  <si>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</si>
  <si>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</si>
  <si>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</si>
  <si>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Wisconsin</t>
  </si>
  <si>
    <t>Wyoming</t>
  </si>
  <si>
    <t>Alberta</t>
  </si>
  <si>
    <t>British Columbia</t>
  </si>
  <si>
    <t>Manitoba</t>
  </si>
  <si>
    <t>New Brunswick</t>
  </si>
  <si>
    <t>Newfoundland</t>
  </si>
  <si>
    <t>Nova Scotia</t>
  </si>
  <si>
    <t>Ontario</t>
  </si>
  <si>
    <t>Prince Edward Island</t>
  </si>
  <si>
    <t>Quebec</t>
  </si>
  <si>
    <t>Saskatchewan</t>
  </si>
  <si>
    <t>Rank*</t>
  </si>
  <si>
    <t>Score</t>
  </si>
  <si>
    <t>Rank</t>
  </si>
  <si>
    <t>Least Free</t>
  </si>
  <si>
    <t>Fourth</t>
  </si>
  <si>
    <t>Third</t>
  </si>
  <si>
    <t>Second</t>
  </si>
  <si>
    <t>Most Free</t>
  </si>
  <si>
    <t>GDP per Capita</t>
  </si>
  <si>
    <t>West Virginia</t>
  </si>
  <si>
    <t>EFG</t>
  </si>
  <si>
    <t>GDPG</t>
  </si>
  <si>
    <t>United States</t>
  </si>
  <si>
    <t>Canada</t>
  </si>
  <si>
    <t>Table 1.3: Level of Economic Freedom and GDP per Capita</t>
  </si>
  <si>
    <t>Regressions at All-Government Level (ALLG)</t>
  </si>
  <si>
    <t>Regressions at Subnational Level (SUBN)</t>
  </si>
  <si>
    <t>Method: Pooled Least Squares</t>
  </si>
  <si>
    <t>Variable</t>
  </si>
  <si>
    <t>Coefficient</t>
  </si>
  <si>
    <t>Std. Error</t>
  </si>
  <si>
    <t>t-Statistic</t>
  </si>
  <si>
    <t>Prob.</t>
  </si>
  <si>
    <t>HG</t>
  </si>
  <si>
    <t>ALLG</t>
  </si>
  <si>
    <t>SUBN</t>
  </si>
  <si>
    <t>Table 1.4: Growth in Economic Freedom and Growth in GDP per Capita</t>
  </si>
  <si>
    <t>HGG</t>
  </si>
  <si>
    <t>POPG</t>
  </si>
  <si>
    <t>ALLGG</t>
  </si>
  <si>
    <t>SUBNG</t>
  </si>
  <si>
    <t>Table 1.5: Level of Economic Freedom and GDP per Capita (Moving Averages)</t>
  </si>
  <si>
    <t>2-period backward moving average</t>
  </si>
  <si>
    <t>3-period backward moving average</t>
  </si>
  <si>
    <t>4-period backward moving average</t>
  </si>
  <si>
    <t>5-period backward moving average</t>
  </si>
  <si>
    <t>6-period backward moving average</t>
  </si>
  <si>
    <t>United States at the All-Government Level</t>
  </si>
  <si>
    <t>United States at the Subnational Level</t>
  </si>
  <si>
    <t>Canada at the All-Government Level</t>
  </si>
  <si>
    <t>Canada at the Subnational Level</t>
  </si>
  <si>
    <t>Table 1.6: Growth in Economic Freedom and Growth in GDP per Capita (Moving Averages)</t>
  </si>
  <si>
    <t xml:space="preserve"> 27% or less  </t>
  </si>
  <si>
    <t xml:space="preserve"> 10.0  </t>
  </si>
  <si>
    <t xml:space="preserve"> 27% to 30%  </t>
  </si>
  <si>
    <t xml:space="preserve"> 9.0  </t>
  </si>
  <si>
    <t xml:space="preserve"> 9.5  </t>
  </si>
  <si>
    <t xml:space="preserve"> 30% to 33%  </t>
  </si>
  <si>
    <t xml:space="preserve"> 8.0  </t>
  </si>
  <si>
    <t xml:space="preserve"> 8.5  </t>
  </si>
  <si>
    <t xml:space="preserve"> 33% to 36%  </t>
  </si>
  <si>
    <t xml:space="preserve"> 7.0  </t>
  </si>
  <si>
    <t xml:space="preserve"> 7.5  </t>
  </si>
  <si>
    <t xml:space="preserve"> 36% to 39%  </t>
  </si>
  <si>
    <t xml:space="preserve"> 6.0  </t>
  </si>
  <si>
    <t xml:space="preserve"> 6.5  </t>
  </si>
  <si>
    <t xml:space="preserve"> 39% to 42%  </t>
  </si>
  <si>
    <t xml:space="preserve"> 5.0  </t>
  </si>
  <si>
    <t xml:space="preserve"> 5.5  </t>
  </si>
  <si>
    <t xml:space="preserve"> 42% to 45%  </t>
  </si>
  <si>
    <t xml:space="preserve"> 4.0  </t>
  </si>
  <si>
    <t xml:space="preserve"> 4.5  </t>
  </si>
  <si>
    <t xml:space="preserve"> 45% to 48%  </t>
  </si>
  <si>
    <t xml:space="preserve"> 3.0  </t>
  </si>
  <si>
    <t xml:space="preserve"> 3.5  </t>
  </si>
  <si>
    <t xml:space="preserve"> 48% to 51%  </t>
  </si>
  <si>
    <t xml:space="preserve"> 2.0  </t>
  </si>
  <si>
    <t xml:space="preserve"> 2.5  </t>
  </si>
  <si>
    <t xml:space="preserve"> 51% to 54%  </t>
  </si>
  <si>
    <t xml:space="preserve"> 1.0  </t>
  </si>
  <si>
    <t xml:space="preserve"> 1.5  </t>
  </si>
  <si>
    <t xml:space="preserve"> 54% to 57%  </t>
  </si>
  <si>
    <t xml:space="preserve"> 0.0  </t>
  </si>
  <si>
    <t xml:space="preserve"> 0.5  </t>
  </si>
  <si>
    <t xml:space="preserve"> 57% to 60%  </t>
  </si>
  <si>
    <t xml:space="preserve"> 60% or more  </t>
  </si>
  <si>
    <t>Matrix 1: Income Tax Matrix for Component 2B at the All-Government Level</t>
  </si>
  <si>
    <t>Top Marginal Tax Rate</t>
  </si>
  <si>
    <t>Matrix 1: Income Tax Matrix for Component 2B at the Subnational Level</t>
  </si>
  <si>
    <t>1.5% or less</t>
  </si>
  <si>
    <t>1.5% to 3.0%</t>
  </si>
  <si>
    <t>3.0% to 4.5%</t>
  </si>
  <si>
    <t>4.5% to 6.0%</t>
  </si>
  <si>
    <t>6.0% to 7.5%</t>
  </si>
  <si>
    <t>7.5% to 9.0%</t>
  </si>
  <si>
    <t>9.0% to 10.5%</t>
  </si>
  <si>
    <t>10.5% to 12.0%</t>
  </si>
  <si>
    <t>12.0% to 13.5%</t>
  </si>
  <si>
    <t>13.5% to 15.0%</t>
  </si>
  <si>
    <t>15.0% to 16.5%</t>
  </si>
  <si>
    <t>16.5% to 18.0%</t>
  </si>
  <si>
    <t>18.0% or more</t>
  </si>
  <si>
    <t>Table 2.2: Scores at the State/Provincial and Local/Municipal Levels, 2010</t>
  </si>
  <si>
    <t>* Rank out of 60 for 2010.</t>
  </si>
  <si>
    <t>Table 2.4: Overall Scores at State/Provincial and Local/Municipal Levels, 1981–2010</t>
  </si>
  <si>
    <t>Table 2.5: Scores for Size of Government at the Federal, State/Provincial, and Local/Municipal Levels, 1981–2010</t>
  </si>
  <si>
    <t>Table 2.6: Scores for Size of Government at the State/Provincial, and Local/Municipal Levels, 1981–2010</t>
  </si>
  <si>
    <t>Table 2.7: Scores for Takings and Discriminatory Taxation at the Federal, State/Provincial, and Local/Municipal Levels, 1981–2010</t>
  </si>
  <si>
    <t>Table 2.8: Scores for Takings and Discriminatory Taxation at the State/Provincial, and Local/Municipal Levels, 1981–2010</t>
  </si>
  <si>
    <t>Table 2.9: Scores for Labor Market Freedom at the Federal, State/Provincial, and Local/Municipal Levels, 1981–2010</t>
  </si>
  <si>
    <t>Table 2.10: Scores for Labor Market Freedom at the State/Provincial, and Local/Municipal Levels, 1981–2010</t>
  </si>
  <si>
    <t>Figure 1.2: Summary of 2010 Ratings at the Subnational Level</t>
  </si>
  <si>
    <t>Figure 1.4: Economic Freedom at the Subnational Level and GDP per Capita, 2010</t>
  </si>
  <si>
    <t>Overall allg Scores</t>
  </si>
  <si>
    <t>Overall subn Scores</t>
  </si>
  <si>
    <t>2010 Score</t>
  </si>
  <si>
    <t>Less than $55,826</t>
  </si>
  <si>
    <t>$55,826 to $111,652</t>
  </si>
  <si>
    <t>More than $111,652</t>
  </si>
  <si>
    <t>Income Threshold Level (US $2010)</t>
  </si>
  <si>
    <t>Dependent Variable: Real GDP per Capita (1981-2010)</t>
  </si>
  <si>
    <t>Adjusted R-squared: 0.872634</t>
  </si>
  <si>
    <t>Adjusted R-squared: 0.829418</t>
  </si>
  <si>
    <t>Adjusted R-squared: 0.882722</t>
  </si>
  <si>
    <t>Adjusted R-squared: 0.876248</t>
  </si>
  <si>
    <t>Adjusted R-squared: 0.379280</t>
  </si>
  <si>
    <t>Dependent Variable: Growth in Real GDP per Capita (1981-2010)</t>
  </si>
  <si>
    <t>Adjusted R-squared: 0.340910</t>
  </si>
  <si>
    <t>Adjusted R-squared: 0.404513</t>
  </si>
  <si>
    <t>Adjusted R-squared: 0.350285</t>
  </si>
  <si>
    <t>Dependent Variable: Growth in  GDP per Capita (1981-2010)</t>
  </si>
  <si>
    <t>Table 2.1A: Scores at the Federal, State/Provincial, and Local/Municipal Levels, 2010</t>
  </si>
  <si>
    <t>2010 adjusted</t>
  </si>
  <si>
    <t>Adjusted Rank</t>
  </si>
  <si>
    <t>Figure 1.3: Economic Freedom at the adjusted All-Government Level and GDP per Capita, 2010</t>
  </si>
  <si>
    <t>Figure 1.6: Average Growth in GDP per Capita and Average Growth in Economic Freedom at the Subnational Level, 1982-2010</t>
  </si>
  <si>
    <t>Figure 1.5: Average Growth in GDP per Capita and Average Growth in Economic Freedom at the All-Government Level, 1982-2010</t>
  </si>
  <si>
    <t>Figure 1.1: Summary of 2010 Ratings at the "World-adjusted" All-Government Level</t>
  </si>
  <si>
    <t>Table 2.1B: World-Adjusted Scores at the Federal, State/Provincial, and Local/Municipal Levels, 2010</t>
  </si>
  <si>
    <t>Area 1: Size of Government</t>
  </si>
  <si>
    <t>Area 2: Taking and discriminatory taxation</t>
  </si>
  <si>
    <t>Area 3: Regulation</t>
  </si>
  <si>
    <t>Area 4: Legal System and Property rights</t>
  </si>
  <si>
    <t>Overall Adjusted Index</t>
  </si>
  <si>
    <t>Component 3A: Labor market regulation</t>
  </si>
  <si>
    <t>Sub-component 3B: Credit market regulation</t>
  </si>
  <si>
    <t>Sub-component 3C: Business regulation</t>
  </si>
  <si>
    <t>Table 2.3: Overall Scores at the Federal, State/Provincial, and Local/Municipal Levels, 1981–2010; World-adjusted score for 2010 and adjusted rank</t>
  </si>
  <si>
    <t>3Ai</t>
  </si>
  <si>
    <t>3Aii</t>
  </si>
  <si>
    <t>3Aiii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</si>
</sst>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&quot;$&quot;#,##0"/>
    <numFmt numFmtId="166" formatCode="0.00000"/>
    <numFmt numFmtId="167" formatCode="0.000000000000000"/>
    <numFmt numFmtId="168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/>
    <xf numFmtId="0" fontId="3" fillId="0" borderId="0" xfId="73" applyFont="1"/>
    <xf numFmtId="1" fontId="3" fillId="0" borderId="0" xfId="73" applyNumberFormat="1" applyFont="1"/>
    <xf numFmtId="0" fontId="3" fillId="0" borderId="0" xfId="73" applyFont="1" applyFill="1"/>
    <xf numFmtId="0" fontId="3" fillId="0" borderId="1" xfId="73" applyFont="1" applyBorder="1"/>
    <xf numFmtId="0" fontId="3" fillId="0" borderId="0" xfId="81" applyFont="1"/>
    <xf numFmtId="0" fontId="3" fillId="0" borderId="0" xfId="81" applyFont="1" applyBorder="1"/>
    <xf numFmtId="0" fontId="3" fillId="0" borderId="1" xfId="81" applyFont="1" applyBorder="1"/>
    <xf numFmtId="1" fontId="3" fillId="0" borderId="1" xfId="73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3" fillId="0" borderId="5" xfId="81" applyNumberFormat="1" applyFont="1" applyBorder="1" applyAlignment="1">
      <alignment horizontal="center"/>
    </xf>
    <xf numFmtId="164" fontId="3" fillId="0" borderId="0" xfId="113" applyNumberFormat="1" applyFont="1" applyAlignment="1">
      <alignment horizontal="center"/>
    </xf>
    <xf numFmtId="164" fontId="3" fillId="0" borderId="0" xfId="17" applyNumberFormat="1" applyFont="1" applyAlignment="1">
      <alignment horizontal="center"/>
    </xf>
    <xf numFmtId="164" fontId="3" fillId="0" borderId="0" xfId="49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81" applyNumberFormat="1" applyFont="1" applyAlignment="1">
      <alignment horizontal="center"/>
    </xf>
    <xf numFmtId="164" fontId="3" fillId="0" borderId="1" xfId="81" applyNumberFormat="1" applyFont="1" applyBorder="1" applyAlignment="1">
      <alignment horizontal="center"/>
    </xf>
    <xf numFmtId="164" fontId="3" fillId="0" borderId="1" xfId="113" applyNumberFormat="1" applyFont="1" applyBorder="1" applyAlignment="1">
      <alignment horizontal="center"/>
    </xf>
    <xf numFmtId="164" fontId="3" fillId="0" borderId="1" xfId="17" applyNumberFormat="1" applyFont="1" applyBorder="1" applyAlignment="1">
      <alignment horizontal="center"/>
    </xf>
    <xf numFmtId="164" fontId="3" fillId="0" borderId="1" xfId="49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73" applyNumberFormat="1" applyFont="1" applyBorder="1"/>
    <xf numFmtId="164" fontId="3" fillId="0" borderId="5" xfId="81" applyNumberFormat="1" applyFont="1" applyBorder="1"/>
    <xf numFmtId="0" fontId="3" fillId="0" borderId="0" xfId="73" applyFont="1"/>
    <xf numFmtId="1" fontId="3" fillId="0" borderId="0" xfId="73" applyNumberFormat="1" applyFont="1"/>
    <xf numFmtId="0" fontId="3" fillId="0" borderId="0" xfId="73" applyFont="1" applyFill="1"/>
    <xf numFmtId="0" fontId="3" fillId="0" borderId="1" xfId="73" applyFont="1" applyBorder="1"/>
    <xf numFmtId="0" fontId="3" fillId="0" borderId="0" xfId="81" applyFont="1"/>
    <xf numFmtId="0" fontId="3" fillId="0" borderId="0" xfId="81" applyFont="1" applyBorder="1"/>
    <xf numFmtId="0" fontId="3" fillId="0" borderId="1" xfId="81" applyFont="1" applyBorder="1"/>
    <xf numFmtId="1" fontId="3" fillId="0" borderId="1" xfId="73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3" fillId="0" borderId="0" xfId="97" applyNumberFormat="1" applyFont="1" applyAlignment="1">
      <alignment horizontal="center"/>
    </xf>
    <xf numFmtId="164" fontId="3" fillId="0" borderId="1" xfId="97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0" xfId="33" applyNumberFormat="1" applyFont="1" applyAlignment="1">
      <alignment horizontal="center"/>
    </xf>
    <xf numFmtId="164" fontId="3" fillId="0" borderId="1" xfId="33" applyNumberFormat="1" applyFont="1" applyBorder="1" applyAlignment="1">
      <alignment horizontal="center"/>
    </xf>
    <xf numFmtId="164" fontId="3" fillId="0" borderId="0" xfId="65" applyNumberFormat="1" applyFont="1" applyAlignment="1">
      <alignment horizontal="center"/>
    </xf>
    <xf numFmtId="164" fontId="3" fillId="0" borderId="1" xfId="65" applyNumberFormat="1" applyFont="1" applyBorder="1" applyAlignment="1">
      <alignment horizontal="center"/>
    </xf>
    <xf numFmtId="0" fontId="0" fillId="0" borderId="0" xfId="0"/>
    <xf numFmtId="0" fontId="3" fillId="0" borderId="0" xfId="73" applyFont="1"/>
    <xf numFmtId="1" fontId="3" fillId="0" borderId="0" xfId="73" applyNumberFormat="1" applyFont="1"/>
    <xf numFmtId="164" fontId="3" fillId="0" borderId="0" xfId="73" applyNumberFormat="1" applyFont="1"/>
    <xf numFmtId="0" fontId="3" fillId="0" borderId="0" xfId="73" applyFont="1" applyFill="1"/>
    <xf numFmtId="0" fontId="3" fillId="0" borderId="1" xfId="73" applyFont="1" applyBorder="1"/>
    <xf numFmtId="0" fontId="3" fillId="0" borderId="0" xfId="81" applyFont="1"/>
    <xf numFmtId="164" fontId="3" fillId="0" borderId="0" xfId="81" applyNumberFormat="1" applyFont="1"/>
    <xf numFmtId="0" fontId="3" fillId="0" borderId="0" xfId="81" applyFont="1" applyBorder="1"/>
    <xf numFmtId="164" fontId="3" fillId="0" borderId="0" xfId="81" applyNumberFormat="1" applyFont="1" applyBorder="1"/>
    <xf numFmtId="0" fontId="3" fillId="0" borderId="1" xfId="81" applyFont="1" applyBorder="1"/>
    <xf numFmtId="164" fontId="3" fillId="0" borderId="1" xfId="81" applyNumberFormat="1" applyFont="1" applyBorder="1"/>
    <xf numFmtId="164" fontId="3" fillId="0" borderId="1" xfId="73" applyNumberFormat="1" applyFont="1" applyBorder="1"/>
    <xf numFmtId="0" fontId="1" fillId="0" borderId="1" xfId="0" applyFont="1" applyBorder="1"/>
    <xf numFmtId="1" fontId="3" fillId="0" borderId="1" xfId="73" applyNumberFormat="1" applyFont="1" applyBorder="1"/>
    <xf numFmtId="0" fontId="3" fillId="0" borderId="0" xfId="81" applyFont="1" applyFill="1" applyBorder="1"/>
    <xf numFmtId="0" fontId="0" fillId="0" borderId="0" xfId="0"/>
    <xf numFmtId="0" fontId="1" fillId="0" borderId="1" xfId="0" applyFont="1" applyBorder="1"/>
    <xf numFmtId="0" fontId="3" fillId="0" borderId="0" xfId="89" applyFont="1"/>
    <xf numFmtId="1" fontId="3" fillId="0" borderId="0" xfId="89" applyNumberFormat="1" applyFont="1"/>
    <xf numFmtId="164" fontId="3" fillId="0" borderId="0" xfId="89" applyNumberFormat="1" applyFont="1"/>
    <xf numFmtId="0" fontId="3" fillId="0" borderId="0" xfId="89" applyFont="1" applyFill="1"/>
    <xf numFmtId="0" fontId="3" fillId="0" borderId="1" xfId="89" applyFont="1" applyBorder="1"/>
    <xf numFmtId="0" fontId="3" fillId="0" borderId="0" xfId="97" applyFont="1"/>
    <xf numFmtId="164" fontId="3" fillId="0" borderId="0" xfId="97" applyNumberFormat="1" applyFont="1"/>
    <xf numFmtId="0" fontId="3" fillId="0" borderId="1" xfId="97" applyFont="1" applyBorder="1"/>
    <xf numFmtId="1" fontId="3" fillId="0" borderId="1" xfId="89" applyNumberFormat="1" applyFont="1" applyBorder="1"/>
    <xf numFmtId="164" fontId="3" fillId="0" borderId="1" xfId="89" applyNumberFormat="1" applyFont="1" applyBorder="1"/>
    <xf numFmtId="164" fontId="3" fillId="0" borderId="1" xfId="97" applyNumberFormat="1" applyFont="1" applyBorder="1"/>
    <xf numFmtId="0" fontId="1" fillId="0" borderId="3" xfId="0" applyFont="1" applyBorder="1" applyAlignment="1">
      <alignment horizontal="center"/>
    </xf>
    <xf numFmtId="0" fontId="3" fillId="0" borderId="0" xfId="81" applyFont="1" applyFill="1" applyBorder="1"/>
    <xf numFmtId="0" fontId="4" fillId="0" borderId="2" xfId="0" applyFont="1" applyBorder="1"/>
    <xf numFmtId="0" fontId="4" fillId="0" borderId="3" xfId="0" applyFont="1" applyBorder="1"/>
    <xf numFmtId="164" fontId="3" fillId="0" borderId="0" xfId="89" applyNumberFormat="1" applyFont="1" applyAlignment="1">
      <alignment horizontal="center"/>
    </xf>
    <xf numFmtId="164" fontId="3" fillId="0" borderId="1" xfId="89" applyNumberFormat="1" applyFont="1" applyBorder="1" applyAlignment="1">
      <alignment horizontal="center"/>
    </xf>
    <xf numFmtId="164" fontId="3" fillId="0" borderId="0" xfId="97" applyNumberFormat="1" applyFont="1" applyAlignment="1">
      <alignment horizontal="center"/>
    </xf>
    <xf numFmtId="164" fontId="3" fillId="0" borderId="1" xfId="97" applyNumberFormat="1" applyFont="1" applyBorder="1" applyAlignment="1">
      <alignment horizontal="center"/>
    </xf>
    <xf numFmtId="164" fontId="3" fillId="0" borderId="0" xfId="73" applyNumberFormat="1" applyFont="1" applyAlignment="1">
      <alignment horizontal="center"/>
    </xf>
    <xf numFmtId="164" fontId="3" fillId="0" borderId="0" xfId="105" applyNumberFormat="1" applyFont="1" applyAlignment="1">
      <alignment horizontal="center"/>
    </xf>
    <xf numFmtId="164" fontId="3" fillId="0" borderId="0" xfId="9" applyNumberFormat="1" applyFont="1" applyAlignment="1">
      <alignment horizontal="center"/>
    </xf>
    <xf numFmtId="164" fontId="3" fillId="0" borderId="0" xfId="4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1" xfId="73" applyNumberFormat="1" applyFont="1" applyBorder="1" applyAlignment="1">
      <alignment horizontal="center"/>
    </xf>
    <xf numFmtId="164" fontId="3" fillId="0" borderId="1" xfId="105" applyNumberFormat="1" applyFont="1" applyBorder="1" applyAlignment="1">
      <alignment horizontal="center"/>
    </xf>
    <xf numFmtId="164" fontId="3" fillId="0" borderId="1" xfId="9" applyNumberFormat="1" applyFont="1" applyBorder="1" applyAlignment="1">
      <alignment horizontal="center"/>
    </xf>
    <xf numFmtId="164" fontId="3" fillId="0" borderId="1" xfId="41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3" fillId="0" borderId="0" xfId="73" applyNumberFormat="1" applyFont="1" applyBorder="1" applyAlignment="1">
      <alignment horizontal="center"/>
    </xf>
    <xf numFmtId="164" fontId="3" fillId="0" borderId="5" xfId="81" applyNumberFormat="1" applyFont="1" applyBorder="1" applyAlignment="1">
      <alignment horizontal="center"/>
    </xf>
    <xf numFmtId="164" fontId="3" fillId="0" borderId="0" xfId="113" applyNumberFormat="1" applyFont="1" applyAlignment="1">
      <alignment horizontal="center"/>
    </xf>
    <xf numFmtId="164" fontId="3" fillId="0" borderId="0" xfId="17" applyNumberFormat="1" applyFont="1" applyAlignment="1">
      <alignment horizontal="center"/>
    </xf>
    <xf numFmtId="164" fontId="3" fillId="0" borderId="0" xfId="49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81" applyNumberFormat="1" applyFont="1" applyAlignment="1">
      <alignment horizontal="center"/>
    </xf>
    <xf numFmtId="164" fontId="3" fillId="0" borderId="1" xfId="81" applyNumberFormat="1" applyFont="1" applyBorder="1" applyAlignment="1">
      <alignment horizontal="center"/>
    </xf>
    <xf numFmtId="164" fontId="3" fillId="0" borderId="1" xfId="113" applyNumberFormat="1" applyFont="1" applyBorder="1" applyAlignment="1">
      <alignment horizontal="center"/>
    </xf>
    <xf numFmtId="164" fontId="3" fillId="0" borderId="1" xfId="17" applyNumberFormat="1" applyFont="1" applyBorder="1" applyAlignment="1">
      <alignment horizontal="center"/>
    </xf>
    <xf numFmtId="164" fontId="3" fillId="0" borderId="1" xfId="49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121" applyNumberFormat="1" applyFont="1" applyAlignment="1">
      <alignment horizontal="center"/>
    </xf>
    <xf numFmtId="164" fontId="3" fillId="0" borderId="1" xfId="12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0" xfId="25" applyNumberFormat="1" applyFont="1" applyAlignment="1">
      <alignment horizontal="center"/>
    </xf>
    <xf numFmtId="164" fontId="3" fillId="0" borderId="1" xfId="25" applyNumberFormat="1" applyFont="1" applyBorder="1" applyAlignment="1">
      <alignment horizontal="center"/>
    </xf>
    <xf numFmtId="164" fontId="3" fillId="0" borderId="0" xfId="33" applyNumberFormat="1" applyFont="1" applyAlignment="1">
      <alignment horizontal="center"/>
    </xf>
    <xf numFmtId="164" fontId="3" fillId="0" borderId="1" xfId="33" applyNumberFormat="1" applyFont="1" applyBorder="1" applyAlignment="1">
      <alignment horizontal="center"/>
    </xf>
    <xf numFmtId="164" fontId="3" fillId="0" borderId="0" xfId="57" applyNumberFormat="1" applyFont="1" applyAlignment="1">
      <alignment horizontal="center"/>
    </xf>
    <xf numFmtId="164" fontId="3" fillId="0" borderId="1" xfId="57" applyNumberFormat="1" applyFont="1" applyBorder="1" applyAlignment="1">
      <alignment horizontal="center"/>
    </xf>
    <xf numFmtId="164" fontId="3" fillId="0" borderId="0" xfId="65" applyNumberFormat="1" applyFont="1" applyAlignment="1">
      <alignment horizontal="center"/>
    </xf>
    <xf numFmtId="164" fontId="3" fillId="0" borderId="1" xfId="65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121" applyFont="1" applyFill="1"/>
    <xf numFmtId="164" fontId="3" fillId="0" borderId="0" xfId="121" applyNumberFormat="1" applyFont="1"/>
    <xf numFmtId="0" fontId="4" fillId="0" borderId="4" xfId="0" applyFont="1" applyBorder="1"/>
    <xf numFmtId="0" fontId="3" fillId="0" borderId="0" xfId="121" applyFont="1"/>
    <xf numFmtId="0" fontId="3" fillId="0" borderId="1" xfId="121" applyFont="1" applyBorder="1"/>
    <xf numFmtId="164" fontId="3" fillId="0" borderId="1" xfId="121" applyNumberFormat="1" applyFont="1" applyBorder="1"/>
    <xf numFmtId="1" fontId="3" fillId="0" borderId="0" xfId="121" applyNumberFormat="1" applyFont="1"/>
    <xf numFmtId="1" fontId="3" fillId="0" borderId="1" xfId="121" applyNumberFormat="1" applyFont="1" applyBorder="1"/>
    <xf numFmtId="0" fontId="3" fillId="0" borderId="0" xfId="1" applyFont="1"/>
    <xf numFmtId="164" fontId="3" fillId="0" borderId="0" xfId="1" applyNumberFormat="1" applyFont="1"/>
    <xf numFmtId="0" fontId="3" fillId="0" borderId="1" xfId="1" applyFont="1" applyBorder="1"/>
    <xf numFmtId="164" fontId="3" fillId="0" borderId="1" xfId="1" applyNumberFormat="1" applyFont="1" applyBorder="1"/>
    <xf numFmtId="0" fontId="3" fillId="0" borderId="0" xfId="9" applyFont="1" applyFill="1"/>
    <xf numFmtId="164" fontId="3" fillId="0" borderId="0" xfId="9" applyNumberFormat="1" applyFont="1"/>
    <xf numFmtId="0" fontId="3" fillId="0" borderId="0" xfId="9" applyFont="1"/>
    <xf numFmtId="0" fontId="3" fillId="0" borderId="1" xfId="9" applyFont="1" applyBorder="1"/>
    <xf numFmtId="164" fontId="3" fillId="0" borderId="1" xfId="9" applyNumberFormat="1" applyFont="1" applyBorder="1"/>
    <xf numFmtId="1" fontId="3" fillId="0" borderId="0" xfId="9" applyNumberFormat="1" applyFont="1"/>
    <xf numFmtId="1" fontId="3" fillId="0" borderId="1" xfId="9" applyNumberFormat="1" applyFont="1" applyBorder="1"/>
    <xf numFmtId="0" fontId="3" fillId="0" borderId="0" xfId="17" applyFont="1"/>
    <xf numFmtId="164" fontId="3" fillId="0" borderId="0" xfId="17" applyNumberFormat="1" applyFont="1"/>
    <xf numFmtId="0" fontId="3" fillId="0" borderId="1" xfId="17" applyFont="1" applyBorder="1"/>
    <xf numFmtId="164" fontId="3" fillId="0" borderId="1" xfId="17" applyNumberFormat="1" applyFont="1" applyBorder="1"/>
    <xf numFmtId="0" fontId="3" fillId="0" borderId="0" xfId="25" applyFont="1" applyFill="1"/>
    <xf numFmtId="164" fontId="3" fillId="0" borderId="0" xfId="25" applyNumberFormat="1" applyFont="1"/>
    <xf numFmtId="0" fontId="3" fillId="0" borderId="0" xfId="25" applyFont="1"/>
    <xf numFmtId="0" fontId="3" fillId="0" borderId="1" xfId="25" applyFont="1" applyBorder="1"/>
    <xf numFmtId="164" fontId="3" fillId="0" borderId="1" xfId="25" applyNumberFormat="1" applyFont="1" applyBorder="1"/>
    <xf numFmtId="1" fontId="3" fillId="0" borderId="0" xfId="25" applyNumberFormat="1" applyFont="1"/>
    <xf numFmtId="1" fontId="3" fillId="0" borderId="1" xfId="25" applyNumberFormat="1" applyFont="1" applyBorder="1"/>
    <xf numFmtId="0" fontId="3" fillId="0" borderId="0" xfId="33" applyFont="1"/>
    <xf numFmtId="164" fontId="3" fillId="0" borderId="0" xfId="33" applyNumberFormat="1" applyFont="1"/>
    <xf numFmtId="0" fontId="3" fillId="0" borderId="1" xfId="33" applyFont="1" applyBorder="1"/>
    <xf numFmtId="164" fontId="3" fillId="0" borderId="1" xfId="33" applyNumberFormat="1" applyFont="1" applyBorder="1"/>
    <xf numFmtId="0" fontId="3" fillId="0" borderId="0" xfId="41" applyFont="1" applyFill="1"/>
    <xf numFmtId="164" fontId="3" fillId="0" borderId="0" xfId="41" applyNumberFormat="1" applyFont="1"/>
    <xf numFmtId="0" fontId="3" fillId="0" borderId="0" xfId="41" applyFont="1"/>
    <xf numFmtId="0" fontId="3" fillId="0" borderId="1" xfId="41" applyFont="1" applyBorder="1"/>
    <xf numFmtId="164" fontId="3" fillId="0" borderId="1" xfId="41" applyNumberFormat="1" applyFont="1" applyBorder="1"/>
    <xf numFmtId="1" fontId="3" fillId="0" borderId="0" xfId="41" applyNumberFormat="1" applyFont="1"/>
    <xf numFmtId="1" fontId="3" fillId="0" borderId="1" xfId="41" applyNumberFormat="1" applyFont="1" applyBorder="1"/>
    <xf numFmtId="0" fontId="3" fillId="0" borderId="0" xfId="49" applyFont="1"/>
    <xf numFmtId="164" fontId="3" fillId="0" borderId="0" xfId="49" applyNumberFormat="1" applyFont="1"/>
    <xf numFmtId="0" fontId="3" fillId="0" borderId="1" xfId="49" applyFont="1" applyBorder="1"/>
    <xf numFmtId="164" fontId="3" fillId="0" borderId="1" xfId="49" applyNumberFormat="1" applyFont="1" applyBorder="1"/>
    <xf numFmtId="164" fontId="3" fillId="0" borderId="0" xfId="0" applyNumberFormat="1" applyFont="1"/>
    <xf numFmtId="0" fontId="3" fillId="0" borderId="0" xfId="57" applyFont="1" applyFill="1"/>
    <xf numFmtId="164" fontId="3" fillId="0" borderId="0" xfId="57" applyNumberFormat="1" applyFont="1"/>
    <xf numFmtId="0" fontId="3" fillId="0" borderId="0" xfId="57" applyFont="1"/>
    <xf numFmtId="0" fontId="3" fillId="0" borderId="1" xfId="57" applyFont="1" applyBorder="1"/>
    <xf numFmtId="164" fontId="3" fillId="0" borderId="1" xfId="57" applyNumberFormat="1" applyFont="1" applyBorder="1"/>
    <xf numFmtId="1" fontId="3" fillId="0" borderId="0" xfId="57" applyNumberFormat="1" applyFont="1"/>
    <xf numFmtId="1" fontId="3" fillId="0" borderId="1" xfId="57" applyNumberFormat="1" applyFont="1" applyBorder="1"/>
    <xf numFmtId="0" fontId="3" fillId="0" borderId="0" xfId="65" applyFont="1"/>
    <xf numFmtId="164" fontId="3" fillId="0" borderId="0" xfId="65" applyNumberFormat="1" applyFont="1"/>
    <xf numFmtId="0" fontId="3" fillId="0" borderId="1" xfId="65" applyFont="1" applyBorder="1"/>
    <xf numFmtId="164" fontId="3" fillId="0" borderId="1" xfId="65" applyNumberFormat="1" applyFont="1" applyBorder="1"/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3" fillId="0" borderId="0" xfId="0" applyFont="1" applyFill="1"/>
    <xf numFmtId="164" fontId="0" fillId="0" borderId="0" xfId="0" applyNumberFormat="1"/>
    <xf numFmtId="0" fontId="0" fillId="2" borderId="0" xfId="0" applyFill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3" fontId="3" fillId="0" borderId="0" xfId="0" applyNumberFormat="1" applyFont="1"/>
    <xf numFmtId="3" fontId="3" fillId="0" borderId="0" xfId="0" applyNumberFormat="1" applyFont="1" applyFill="1"/>
    <xf numFmtId="0" fontId="1" fillId="0" borderId="0" xfId="0" applyFont="1" applyBorder="1"/>
    <xf numFmtId="0" fontId="0" fillId="0" borderId="0" xfId="0" applyBorder="1"/>
    <xf numFmtId="0" fontId="0" fillId="0" borderId="6" xfId="0" applyBorder="1"/>
    <xf numFmtId="0" fontId="5" fillId="0" borderId="0" xfId="0" applyFont="1" applyAlignment="1">
      <alignment horizontal="right" vertical="center" wrapText="1"/>
    </xf>
    <xf numFmtId="0" fontId="0" fillId="0" borderId="0" xfId="0" applyBorder="1" applyAlignment="1">
      <alignment horizontal="center" wrapText="1"/>
    </xf>
    <xf numFmtId="0" fontId="1" fillId="0" borderId="6" xfId="0" applyFont="1" applyBorder="1"/>
    <xf numFmtId="0" fontId="0" fillId="0" borderId="0" xfId="0" applyFill="1" applyBorder="1"/>
    <xf numFmtId="2" fontId="0" fillId="0" borderId="6" xfId="0" applyNumberFormat="1" applyBorder="1"/>
    <xf numFmtId="0" fontId="0" fillId="0" borderId="6" xfId="0" applyFill="1" applyBorder="1"/>
    <xf numFmtId="0" fontId="5" fillId="0" borderId="0" xfId="0" applyFont="1"/>
    <xf numFmtId="2" fontId="6" fillId="0" borderId="6" xfId="0" applyNumberFormat="1" applyFont="1" applyBorder="1" applyAlignment="1">
      <alignment horizontal="right" wrapText="1"/>
    </xf>
    <xf numFmtId="0" fontId="0" fillId="0" borderId="0" xfId="0" applyAlignment="1"/>
    <xf numFmtId="0" fontId="4" fillId="0" borderId="0" xfId="0" applyFont="1" applyBorder="1"/>
    <xf numFmtId="164" fontId="3" fillId="0" borderId="6" xfId="121" applyNumberFormat="1" applyFont="1" applyBorder="1"/>
    <xf numFmtId="164" fontId="3" fillId="0" borderId="7" xfId="121" applyNumberFormat="1" applyFont="1" applyBorder="1"/>
    <xf numFmtId="164" fontId="3" fillId="0" borderId="6" xfId="1" applyNumberFormat="1" applyFont="1" applyBorder="1"/>
    <xf numFmtId="164" fontId="3" fillId="0" borderId="7" xfId="1" applyNumberFormat="1" applyFont="1" applyBorder="1"/>
    <xf numFmtId="164" fontId="3" fillId="0" borderId="8" xfId="9" applyNumberFormat="1" applyFont="1" applyBorder="1"/>
    <xf numFmtId="164" fontId="3" fillId="0" borderId="6" xfId="9" applyNumberFormat="1" applyFont="1" applyBorder="1"/>
    <xf numFmtId="164" fontId="3" fillId="0" borderId="7" xfId="9" applyNumberFormat="1" applyFont="1" applyBorder="1"/>
    <xf numFmtId="164" fontId="3" fillId="0" borderId="6" xfId="17" applyNumberFormat="1" applyFont="1" applyBorder="1"/>
    <xf numFmtId="164" fontId="3" fillId="0" borderId="7" xfId="17" applyNumberFormat="1" applyFont="1" applyBorder="1"/>
    <xf numFmtId="0" fontId="4" fillId="0" borderId="1" xfId="0" applyFont="1" applyBorder="1"/>
    <xf numFmtId="164" fontId="3" fillId="0" borderId="8" xfId="25" applyNumberFormat="1" applyFont="1" applyBorder="1"/>
    <xf numFmtId="164" fontId="3" fillId="0" borderId="6" xfId="25" applyNumberFormat="1" applyFont="1" applyBorder="1"/>
    <xf numFmtId="164" fontId="3" fillId="0" borderId="7" xfId="25" applyNumberFormat="1" applyFont="1" applyBorder="1"/>
    <xf numFmtId="164" fontId="3" fillId="0" borderId="6" xfId="33" applyNumberFormat="1" applyFont="1" applyBorder="1"/>
    <xf numFmtId="164" fontId="3" fillId="0" borderId="7" xfId="33" applyNumberFormat="1" applyFont="1" applyBorder="1"/>
    <xf numFmtId="164" fontId="3" fillId="0" borderId="8" xfId="41" applyNumberFormat="1" applyFont="1" applyBorder="1"/>
    <xf numFmtId="164" fontId="3" fillId="0" borderId="6" xfId="41" applyNumberFormat="1" applyFont="1" applyBorder="1"/>
    <xf numFmtId="164" fontId="3" fillId="0" borderId="7" xfId="41" applyNumberFormat="1" applyFont="1" applyBorder="1"/>
    <xf numFmtId="164" fontId="3" fillId="0" borderId="6" xfId="49" applyNumberFormat="1" applyFont="1" applyBorder="1"/>
    <xf numFmtId="164" fontId="3" fillId="0" borderId="7" xfId="49" applyNumberFormat="1" applyFont="1" applyBorder="1"/>
    <xf numFmtId="164" fontId="3" fillId="0" borderId="8" xfId="57" applyNumberFormat="1" applyFont="1" applyBorder="1"/>
    <xf numFmtId="164" fontId="3" fillId="0" borderId="6" xfId="57" applyNumberFormat="1" applyFont="1" applyBorder="1"/>
    <xf numFmtId="164" fontId="3" fillId="0" borderId="7" xfId="57" applyNumberFormat="1" applyFont="1" applyBorder="1"/>
    <xf numFmtId="164" fontId="3" fillId="0" borderId="6" xfId="65" applyNumberFormat="1" applyFont="1" applyBorder="1"/>
    <xf numFmtId="164" fontId="3" fillId="0" borderId="7" xfId="65" applyNumberFormat="1" applyFont="1" applyBorder="1"/>
    <xf numFmtId="167" fontId="0" fillId="0" borderId="0" xfId="0" applyNumberFormat="1"/>
    <xf numFmtId="0" fontId="0" fillId="3" borderId="0" xfId="0" applyFill="1"/>
    <xf numFmtId="43" fontId="0" fillId="0" borderId="0" xfId="129" applyFont="1"/>
    <xf numFmtId="0" fontId="0" fillId="0" borderId="0" xfId="0" applyFill="1" applyAlignment="1">
      <alignment horizontal="right"/>
    </xf>
    <xf numFmtId="164" fontId="0" fillId="0" borderId="0" xfId="0" applyNumberFormat="1" applyFill="1"/>
    <xf numFmtId="0" fontId="3" fillId="0" borderId="0" xfId="81" applyFont="1" applyFill="1"/>
    <xf numFmtId="1" fontId="0" fillId="0" borderId="0" xfId="0" applyNumberFormat="1" applyFill="1"/>
    <xf numFmtId="1" fontId="3" fillId="0" borderId="0" xfId="73" applyNumberFormat="1" applyFont="1" applyFill="1"/>
    <xf numFmtId="0" fontId="3" fillId="0" borderId="1" xfId="73" applyFont="1" applyFill="1" applyBorder="1"/>
    <xf numFmtId="0" fontId="3" fillId="0" borderId="0" xfId="73" applyFont="1" applyFill="1" applyBorder="1"/>
    <xf numFmtId="1" fontId="3" fillId="0" borderId="1" xfId="73" applyNumberFormat="1" applyFont="1" applyFill="1" applyBorder="1"/>
    <xf numFmtId="0" fontId="3" fillId="0" borderId="1" xfId="81" applyFont="1" applyFill="1" applyBorder="1"/>
    <xf numFmtId="1" fontId="3" fillId="0" borderId="0" xfId="73" applyNumberFormat="1" applyFont="1" applyFill="1" applyBorder="1"/>
    <xf numFmtId="1" fontId="0" fillId="0" borderId="0" xfId="0" applyNumberFormat="1" applyFill="1" applyAlignment="1">
      <alignment horizontal="right"/>
    </xf>
    <xf numFmtId="168" fontId="0" fillId="0" borderId="0" xfId="0" applyNumberFormat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164" fontId="3" fillId="0" borderId="0" xfId="105" applyNumberFormat="1" applyFont="1" applyFill="1" applyAlignment="1">
      <alignment horizontal="center"/>
    </xf>
    <xf numFmtId="164" fontId="3" fillId="0" borderId="0" xfId="9" applyNumberFormat="1" applyFont="1" applyFill="1" applyAlignment="1">
      <alignment horizontal="center"/>
    </xf>
    <xf numFmtId="164" fontId="3" fillId="0" borderId="0" xfId="41" applyNumberFormat="1" applyFont="1" applyFill="1" applyAlignment="1">
      <alignment horizontal="center"/>
    </xf>
    <xf numFmtId="164" fontId="3" fillId="0" borderId="1" xfId="105" applyNumberFormat="1" applyFont="1" applyFill="1" applyBorder="1" applyAlignment="1">
      <alignment horizontal="center"/>
    </xf>
    <xf numFmtId="164" fontId="3" fillId="0" borderId="1" xfId="9" applyNumberFormat="1" applyFont="1" applyFill="1" applyBorder="1" applyAlignment="1">
      <alignment horizontal="center"/>
    </xf>
    <xf numFmtId="164" fontId="3" fillId="0" borderId="1" xfId="41" applyNumberFormat="1" applyFont="1" applyFill="1" applyBorder="1" applyAlignment="1">
      <alignment horizontal="center"/>
    </xf>
    <xf numFmtId="164" fontId="3" fillId="0" borderId="0" xfId="113" applyNumberFormat="1" applyFont="1" applyFill="1" applyAlignment="1">
      <alignment horizontal="center"/>
    </xf>
    <xf numFmtId="164" fontId="3" fillId="0" borderId="0" xfId="17" applyNumberFormat="1" applyFont="1" applyFill="1" applyAlignment="1">
      <alignment horizontal="center"/>
    </xf>
    <xf numFmtId="164" fontId="3" fillId="0" borderId="0" xfId="49" applyNumberFormat="1" applyFont="1" applyFill="1" applyAlignment="1">
      <alignment horizontal="center"/>
    </xf>
    <xf numFmtId="164" fontId="3" fillId="0" borderId="1" xfId="113" applyNumberFormat="1" applyFont="1" applyFill="1" applyBorder="1" applyAlignment="1">
      <alignment horizontal="center"/>
    </xf>
    <xf numFmtId="164" fontId="3" fillId="0" borderId="1" xfId="17" applyNumberFormat="1" applyFont="1" applyFill="1" applyBorder="1" applyAlignment="1">
      <alignment horizontal="center"/>
    </xf>
    <xf numFmtId="164" fontId="3" fillId="0" borderId="1" xfId="49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30">
    <cellStyle name="Comma" xfId="129" builtinId="3"/>
    <cellStyle name="Normal" xfId="0" builtinId="0"/>
    <cellStyle name="Normal 10" xfId="1"/>
    <cellStyle name="Normal 10 2" xfId="2"/>
    <cellStyle name="Normal 10 3" xfId="3"/>
    <cellStyle name="Normal 10 4" xfId="4"/>
    <cellStyle name="Normal 10 5" xfId="5"/>
    <cellStyle name="Normal 10 6" xfId="6"/>
    <cellStyle name="Normal 10 7" xfId="7"/>
    <cellStyle name="Normal 10 8" xfId="8"/>
    <cellStyle name="Normal 11" xfId="9"/>
    <cellStyle name="Normal 11 2" xfId="10"/>
    <cellStyle name="Normal 11 3" xfId="11"/>
    <cellStyle name="Normal 11 4" xfId="12"/>
    <cellStyle name="Normal 11 5" xfId="13"/>
    <cellStyle name="Normal 11 6" xfId="14"/>
    <cellStyle name="Normal 11 7" xfId="15"/>
    <cellStyle name="Normal 11 8" xfId="16"/>
    <cellStyle name="Normal 12" xfId="17"/>
    <cellStyle name="Normal 12 2" xfId="18"/>
    <cellStyle name="Normal 12 3" xfId="19"/>
    <cellStyle name="Normal 12 4" xfId="20"/>
    <cellStyle name="Normal 12 5" xfId="21"/>
    <cellStyle name="Normal 12 6" xfId="22"/>
    <cellStyle name="Normal 12 7" xfId="23"/>
    <cellStyle name="Normal 12 8" xfId="24"/>
    <cellStyle name="Normal 13" xfId="25"/>
    <cellStyle name="Normal 13 2" xfId="26"/>
    <cellStyle name="Normal 13 3" xfId="27"/>
    <cellStyle name="Normal 13 4" xfId="28"/>
    <cellStyle name="Normal 13 5" xfId="29"/>
    <cellStyle name="Normal 13 6" xfId="30"/>
    <cellStyle name="Normal 13 7" xfId="31"/>
    <cellStyle name="Normal 13 8" xfId="32"/>
    <cellStyle name="Normal 14" xfId="33"/>
    <cellStyle name="Normal 14 2" xfId="34"/>
    <cellStyle name="Normal 14 3" xfId="35"/>
    <cellStyle name="Normal 14 4" xfId="36"/>
    <cellStyle name="Normal 14 5" xfId="37"/>
    <cellStyle name="Normal 14 6" xfId="38"/>
    <cellStyle name="Normal 14 7" xfId="39"/>
    <cellStyle name="Normal 14 8" xfId="40"/>
    <cellStyle name="Normal 15" xfId="41"/>
    <cellStyle name="Normal 15 2" xfId="42"/>
    <cellStyle name="Normal 15 3" xfId="43"/>
    <cellStyle name="Normal 15 4" xfId="44"/>
    <cellStyle name="Normal 15 5" xfId="45"/>
    <cellStyle name="Normal 15 6" xfId="46"/>
    <cellStyle name="Normal 15 7" xfId="47"/>
    <cellStyle name="Normal 15 8" xfId="48"/>
    <cellStyle name="Normal 16" xfId="49"/>
    <cellStyle name="Normal 16 2" xfId="50"/>
    <cellStyle name="Normal 16 3" xfId="51"/>
    <cellStyle name="Normal 16 4" xfId="52"/>
    <cellStyle name="Normal 16 5" xfId="53"/>
    <cellStyle name="Normal 16 6" xfId="54"/>
    <cellStyle name="Normal 16 7" xfId="55"/>
    <cellStyle name="Normal 16 8" xfId="56"/>
    <cellStyle name="Normal 17" xfId="57"/>
    <cellStyle name="Normal 17 2" xfId="58"/>
    <cellStyle name="Normal 17 3" xfId="59"/>
    <cellStyle name="Normal 17 4" xfId="60"/>
    <cellStyle name="Normal 17 5" xfId="61"/>
    <cellStyle name="Normal 17 6" xfId="62"/>
    <cellStyle name="Normal 17 7" xfId="63"/>
    <cellStyle name="Normal 17 8" xfId="64"/>
    <cellStyle name="Normal 18" xfId="65"/>
    <cellStyle name="Normal 18 2" xfId="66"/>
    <cellStyle name="Normal 18 3" xfId="67"/>
    <cellStyle name="Normal 18 4" xfId="68"/>
    <cellStyle name="Normal 18 5" xfId="69"/>
    <cellStyle name="Normal 18 6" xfId="70"/>
    <cellStyle name="Normal 18 7" xfId="71"/>
    <cellStyle name="Normal 18 8" xfId="72"/>
    <cellStyle name="Normal 2" xfId="73"/>
    <cellStyle name="Normal 2 2" xfId="74"/>
    <cellStyle name="Normal 2 3" xfId="75"/>
    <cellStyle name="Normal 2 4" xfId="76"/>
    <cellStyle name="Normal 2 5" xfId="77"/>
    <cellStyle name="Normal 2 6" xfId="78"/>
    <cellStyle name="Normal 2 7" xfId="79"/>
    <cellStyle name="Normal 2 8" xfId="80"/>
    <cellStyle name="Normal 3" xfId="81"/>
    <cellStyle name="Normal 3 2" xfId="82"/>
    <cellStyle name="Normal 3 3" xfId="83"/>
    <cellStyle name="Normal 3 4" xfId="84"/>
    <cellStyle name="Normal 3 5" xfId="85"/>
    <cellStyle name="Normal 3 6" xfId="86"/>
    <cellStyle name="Normal 3 7" xfId="87"/>
    <cellStyle name="Normal 3 8" xfId="88"/>
    <cellStyle name="Normal 5" xfId="89"/>
    <cellStyle name="Normal 5 2" xfId="90"/>
    <cellStyle name="Normal 5 3" xfId="91"/>
    <cellStyle name="Normal 5 4" xfId="92"/>
    <cellStyle name="Normal 5 5" xfId="93"/>
    <cellStyle name="Normal 5 6" xfId="94"/>
    <cellStyle name="Normal 5 7" xfId="95"/>
    <cellStyle name="Normal 5 8" xfId="96"/>
    <cellStyle name="Normal 6" xfId="97"/>
    <cellStyle name="Normal 6 2" xfId="98"/>
    <cellStyle name="Normal 6 3" xfId="99"/>
    <cellStyle name="Normal 6 4" xfId="100"/>
    <cellStyle name="Normal 6 5" xfId="101"/>
    <cellStyle name="Normal 6 6" xfId="102"/>
    <cellStyle name="Normal 6 7" xfId="103"/>
    <cellStyle name="Normal 6 8" xfId="104"/>
    <cellStyle name="Normal 7" xfId="105"/>
    <cellStyle name="Normal 7 2" xfId="106"/>
    <cellStyle name="Normal 7 3" xfId="107"/>
    <cellStyle name="Normal 7 4" xfId="108"/>
    <cellStyle name="Normal 7 5" xfId="109"/>
    <cellStyle name="Normal 7 6" xfId="110"/>
    <cellStyle name="Normal 7 7" xfId="111"/>
    <cellStyle name="Normal 7 8" xfId="112"/>
    <cellStyle name="Normal 8" xfId="113"/>
    <cellStyle name="Normal 8 2" xfId="114"/>
    <cellStyle name="Normal 8 3" xfId="115"/>
    <cellStyle name="Normal 8 4" xfId="116"/>
    <cellStyle name="Normal 8 5" xfId="117"/>
    <cellStyle name="Normal 8 6" xfId="118"/>
    <cellStyle name="Normal 8 7" xfId="119"/>
    <cellStyle name="Normal 8 8" xfId="120"/>
    <cellStyle name="Normal 9" xfId="121"/>
    <cellStyle name="Normal 9 2" xfId="122"/>
    <cellStyle name="Normal 9 3" xfId="123"/>
    <cellStyle name="Normal 9 4" xfId="124"/>
    <cellStyle name="Normal 9 5" xfId="125"/>
    <cellStyle name="Normal 9 6" xfId="126"/>
    <cellStyle name="Normal 9 7" xfId="127"/>
    <cellStyle name="Normal 9 8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3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8"/>
            <c:invertIfNegative val="0"/>
            <c:bubble3D val="0"/>
          </c:dPt>
          <c:dPt>
            <c:idx val="5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'Figure 1.1'!$A$4:$A$63</c:f>
              <c:strCache>
                <c:ptCount val="60"/>
                <c:pt idx="0">
                  <c:v>Prince Edward Island</c:v>
                </c:pt>
                <c:pt idx="1">
                  <c:v>New Mexico</c:v>
                </c:pt>
                <c:pt idx="2">
                  <c:v>West Virginia</c:v>
                </c:pt>
                <c:pt idx="3">
                  <c:v>Mississippi</c:v>
                </c:pt>
                <c:pt idx="4">
                  <c:v>Nova Scotia</c:v>
                </c:pt>
                <c:pt idx="5">
                  <c:v>Vermont</c:v>
                </c:pt>
                <c:pt idx="6">
                  <c:v>Kentucky</c:v>
                </c:pt>
                <c:pt idx="7">
                  <c:v>Maine</c:v>
                </c:pt>
                <c:pt idx="8">
                  <c:v>Montana</c:v>
                </c:pt>
                <c:pt idx="9">
                  <c:v>Arkansas</c:v>
                </c:pt>
                <c:pt idx="10">
                  <c:v>Quebec</c:v>
                </c:pt>
                <c:pt idx="11">
                  <c:v>Rhode Island</c:v>
                </c:pt>
                <c:pt idx="12">
                  <c:v>Hawaii</c:v>
                </c:pt>
                <c:pt idx="13">
                  <c:v>South Carolina</c:v>
                </c:pt>
                <c:pt idx="14">
                  <c:v>Alabama</c:v>
                </c:pt>
                <c:pt idx="15">
                  <c:v>New Brunswick</c:v>
                </c:pt>
                <c:pt idx="16">
                  <c:v>Michigan</c:v>
                </c:pt>
                <c:pt idx="17">
                  <c:v>Ohio</c:v>
                </c:pt>
                <c:pt idx="18">
                  <c:v>Maryland</c:v>
                </c:pt>
                <c:pt idx="19">
                  <c:v>Pennsylvania</c:v>
                </c:pt>
                <c:pt idx="20">
                  <c:v>Wisconsin</c:v>
                </c:pt>
                <c:pt idx="21">
                  <c:v>Florida</c:v>
                </c:pt>
                <c:pt idx="22">
                  <c:v>Missouri</c:v>
                </c:pt>
                <c:pt idx="23">
                  <c:v>New Jersey</c:v>
                </c:pt>
                <c:pt idx="24">
                  <c:v>Idaho</c:v>
                </c:pt>
                <c:pt idx="25">
                  <c:v>Arizona</c:v>
                </c:pt>
                <c:pt idx="26">
                  <c:v>New York</c:v>
                </c:pt>
                <c:pt idx="27">
                  <c:v>North Dakota</c:v>
                </c:pt>
                <c:pt idx="28">
                  <c:v>Manitoba</c:v>
                </c:pt>
                <c:pt idx="29">
                  <c:v>Washington</c:v>
                </c:pt>
                <c:pt idx="30">
                  <c:v>California</c:v>
                </c:pt>
                <c:pt idx="31">
                  <c:v>Massachusetts</c:v>
                </c:pt>
                <c:pt idx="32">
                  <c:v>Tennessee</c:v>
                </c:pt>
                <c:pt idx="33">
                  <c:v>Oregon</c:v>
                </c:pt>
                <c:pt idx="34">
                  <c:v>Virginia</c:v>
                </c:pt>
                <c:pt idx="35">
                  <c:v>Oklahoma</c:v>
                </c:pt>
                <c:pt idx="36">
                  <c:v>Kansas</c:v>
                </c:pt>
                <c:pt idx="37">
                  <c:v>Minnesota</c:v>
                </c:pt>
                <c:pt idx="38">
                  <c:v>Indiana</c:v>
                </c:pt>
                <c:pt idx="39">
                  <c:v>Ontario</c:v>
                </c:pt>
                <c:pt idx="40">
                  <c:v>Connecticut</c:v>
                </c:pt>
                <c:pt idx="41">
                  <c:v>Louisiana</c:v>
                </c:pt>
                <c:pt idx="42">
                  <c:v>Iowa</c:v>
                </c:pt>
                <c:pt idx="43">
                  <c:v>North Carolina</c:v>
                </c:pt>
                <c:pt idx="44">
                  <c:v>New Hampshire</c:v>
                </c:pt>
                <c:pt idx="45">
                  <c:v>Alaska</c:v>
                </c:pt>
                <c:pt idx="46">
                  <c:v>Utah</c:v>
                </c:pt>
                <c:pt idx="47">
                  <c:v>Nebraska</c:v>
                </c:pt>
                <c:pt idx="48">
                  <c:v>Georgia</c:v>
                </c:pt>
                <c:pt idx="49">
                  <c:v>Illinois</c:v>
                </c:pt>
                <c:pt idx="50">
                  <c:v>British Columbia</c:v>
                </c:pt>
                <c:pt idx="51">
                  <c:v>Newfoundland</c:v>
                </c:pt>
                <c:pt idx="52">
                  <c:v>South Dakota</c:v>
                </c:pt>
                <c:pt idx="53">
                  <c:v>Colorado</c:v>
                </c:pt>
                <c:pt idx="54">
                  <c:v>Wyoming</c:v>
                </c:pt>
                <c:pt idx="55">
                  <c:v>Nevada</c:v>
                </c:pt>
                <c:pt idx="56">
                  <c:v>Texas</c:v>
                </c:pt>
                <c:pt idx="57">
                  <c:v>Saskatchewan</c:v>
                </c:pt>
                <c:pt idx="58">
                  <c:v>Delaware</c:v>
                </c:pt>
                <c:pt idx="59">
                  <c:v>Alberta</c:v>
                </c:pt>
              </c:strCache>
            </c:strRef>
          </c:cat>
          <c:val>
            <c:numRef>
              <c:f>'Figure 1.1'!$B$4:$B$63</c:f>
              <c:numCache>
                <c:formatCode>0.0</c:formatCode>
                <c:ptCount val="60"/>
                <c:pt idx="0">
                  <c:v>5.891946697326663</c:v>
                </c:pt>
                <c:pt idx="1">
                  <c:v>5.9714569820715013</c:v>
                </c:pt>
                <c:pt idx="2">
                  <c:v>5.9903182965610409</c:v>
                </c:pt>
                <c:pt idx="3">
                  <c:v>6.0643519122591059</c:v>
                </c:pt>
                <c:pt idx="4">
                  <c:v>6.1283274455610917</c:v>
                </c:pt>
                <c:pt idx="5">
                  <c:v>6.1485394915047813</c:v>
                </c:pt>
                <c:pt idx="6">
                  <c:v>6.2087762665481652</c:v>
                </c:pt>
                <c:pt idx="7">
                  <c:v>6.2175386187887103</c:v>
                </c:pt>
                <c:pt idx="8">
                  <c:v>6.227213320289362</c:v>
                </c:pt>
                <c:pt idx="9">
                  <c:v>6.2697557521502709</c:v>
                </c:pt>
                <c:pt idx="10">
                  <c:v>6.2939206083949299</c:v>
                </c:pt>
                <c:pt idx="11">
                  <c:v>6.2995974680748823</c:v>
                </c:pt>
                <c:pt idx="12">
                  <c:v>6.3036424311827126</c:v>
                </c:pt>
                <c:pt idx="13">
                  <c:v>6.3743309353794526</c:v>
                </c:pt>
                <c:pt idx="14">
                  <c:v>6.3870155705189706</c:v>
                </c:pt>
                <c:pt idx="15">
                  <c:v>6.4641884573458199</c:v>
                </c:pt>
                <c:pt idx="16">
                  <c:v>6.4744695865813728</c:v>
                </c:pt>
                <c:pt idx="17">
                  <c:v>6.5027127487958847</c:v>
                </c:pt>
                <c:pt idx="18">
                  <c:v>6.5191201975169388</c:v>
                </c:pt>
                <c:pt idx="19">
                  <c:v>6.5415292108877008</c:v>
                </c:pt>
                <c:pt idx="20">
                  <c:v>6.5638850335752359</c:v>
                </c:pt>
                <c:pt idx="21">
                  <c:v>6.5858273440404886</c:v>
                </c:pt>
                <c:pt idx="22">
                  <c:v>6.6046211746871588</c:v>
                </c:pt>
                <c:pt idx="23">
                  <c:v>6.6205685874478579</c:v>
                </c:pt>
                <c:pt idx="24">
                  <c:v>6.6556828325650379</c:v>
                </c:pt>
                <c:pt idx="25">
                  <c:v>6.6771402102857813</c:v>
                </c:pt>
                <c:pt idx="26">
                  <c:v>6.7016088816438071</c:v>
                </c:pt>
                <c:pt idx="27">
                  <c:v>6.7132027897707438</c:v>
                </c:pt>
                <c:pt idx="28">
                  <c:v>6.7350746792420475</c:v>
                </c:pt>
                <c:pt idx="29">
                  <c:v>6.7356575135286931</c:v>
                </c:pt>
                <c:pt idx="30">
                  <c:v>6.7681377450300193</c:v>
                </c:pt>
                <c:pt idx="31">
                  <c:v>6.7953497855837721</c:v>
                </c:pt>
                <c:pt idx="32">
                  <c:v>6.7983192581152903</c:v>
                </c:pt>
                <c:pt idx="33">
                  <c:v>6.7995400731334144</c:v>
                </c:pt>
                <c:pt idx="34">
                  <c:v>6.8248237836538621</c:v>
                </c:pt>
                <c:pt idx="35">
                  <c:v>6.8403423797012763</c:v>
                </c:pt>
                <c:pt idx="36">
                  <c:v>6.8444411459361749</c:v>
                </c:pt>
                <c:pt idx="37">
                  <c:v>6.8916691499632456</c:v>
                </c:pt>
                <c:pt idx="38">
                  <c:v>6.9070131453825798</c:v>
                </c:pt>
                <c:pt idx="39">
                  <c:v>6.9137620296880451</c:v>
                </c:pt>
                <c:pt idx="40">
                  <c:v>6.9342129080836177</c:v>
                </c:pt>
                <c:pt idx="41">
                  <c:v>6.9571759112659759</c:v>
                </c:pt>
                <c:pt idx="42">
                  <c:v>6.9594720585648666</c:v>
                </c:pt>
                <c:pt idx="43">
                  <c:v>6.9663876672444136</c:v>
                </c:pt>
                <c:pt idx="44">
                  <c:v>6.9737444065801437</c:v>
                </c:pt>
                <c:pt idx="45">
                  <c:v>6.9904479880176531</c:v>
                </c:pt>
                <c:pt idx="46">
                  <c:v>7.0177368343474207</c:v>
                </c:pt>
                <c:pt idx="47">
                  <c:v>7.0400049634324198</c:v>
                </c:pt>
                <c:pt idx="48">
                  <c:v>7.0467992791132392</c:v>
                </c:pt>
                <c:pt idx="49">
                  <c:v>7.0723315739414492</c:v>
                </c:pt>
                <c:pt idx="50">
                  <c:v>7.0735246764254915</c:v>
                </c:pt>
                <c:pt idx="51">
                  <c:v>7.0934359912361993</c:v>
                </c:pt>
                <c:pt idx="52">
                  <c:v>7.0951793853164169</c:v>
                </c:pt>
                <c:pt idx="53">
                  <c:v>7.1106436087334401</c:v>
                </c:pt>
                <c:pt idx="54">
                  <c:v>7.1777805622131456</c:v>
                </c:pt>
                <c:pt idx="55">
                  <c:v>7.2500216705780698</c:v>
                </c:pt>
                <c:pt idx="56">
                  <c:v>7.3066737526398455</c:v>
                </c:pt>
                <c:pt idx="57">
                  <c:v>7.3662690164613869</c:v>
                </c:pt>
                <c:pt idx="58">
                  <c:v>7.4872671552468102</c:v>
                </c:pt>
                <c:pt idx="59">
                  <c:v>8.0650046988848487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51456"/>
        <c:axId val="104053376"/>
      </c:barChart>
      <c:catAx>
        <c:axId val="10405145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053376"/>
        <c:crosses val="autoZero"/>
        <c:auto val="1"/>
        <c:lblAlgn val="ctr"/>
        <c:lblOffset val="100"/>
        <c:noMultiLvlLbl val="0"/>
      </c:catAx>
      <c:valAx>
        <c:axId val="1040533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Greatest Economic Freedom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0405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4"/>
            <c:invertIfNegative val="0"/>
            <c:bubble3D val="0"/>
          </c:dPt>
          <c:dPt>
            <c:idx val="5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'Figure 1.2'!$A$4:$A$63</c:f>
              <c:strCache>
                <c:ptCount val="60"/>
                <c:pt idx="0">
                  <c:v>Quebec</c:v>
                </c:pt>
                <c:pt idx="1">
                  <c:v>Nova Scotia</c:v>
                </c:pt>
                <c:pt idx="2">
                  <c:v>Prince Edward Island</c:v>
                </c:pt>
                <c:pt idx="3">
                  <c:v>Vermont</c:v>
                </c:pt>
                <c:pt idx="4">
                  <c:v>New York</c:v>
                </c:pt>
                <c:pt idx="5">
                  <c:v>Rhode Island</c:v>
                </c:pt>
                <c:pt idx="6">
                  <c:v>New Brunswick</c:v>
                </c:pt>
                <c:pt idx="7">
                  <c:v>Manitoba</c:v>
                </c:pt>
                <c:pt idx="8">
                  <c:v>Ohio</c:v>
                </c:pt>
                <c:pt idx="9">
                  <c:v>Michigan</c:v>
                </c:pt>
                <c:pt idx="10">
                  <c:v>California</c:v>
                </c:pt>
                <c:pt idx="11">
                  <c:v>West Virginia</c:v>
                </c:pt>
                <c:pt idx="12">
                  <c:v>Maine</c:v>
                </c:pt>
                <c:pt idx="13">
                  <c:v>Ontario</c:v>
                </c:pt>
                <c:pt idx="14">
                  <c:v>New Jersey</c:v>
                </c:pt>
                <c:pt idx="15">
                  <c:v>New Mexico</c:v>
                </c:pt>
                <c:pt idx="16">
                  <c:v>Newfoundland</c:v>
                </c:pt>
                <c:pt idx="17">
                  <c:v>Wisconsin</c:v>
                </c:pt>
                <c:pt idx="18">
                  <c:v>Hawaii</c:v>
                </c:pt>
                <c:pt idx="19">
                  <c:v>Montana</c:v>
                </c:pt>
                <c:pt idx="20">
                  <c:v>Kentucky</c:v>
                </c:pt>
                <c:pt idx="21">
                  <c:v>British Columbia</c:v>
                </c:pt>
                <c:pt idx="22">
                  <c:v>Saskatchewan</c:v>
                </c:pt>
                <c:pt idx="23">
                  <c:v>Pennsylvania</c:v>
                </c:pt>
                <c:pt idx="24">
                  <c:v>Washington</c:v>
                </c:pt>
                <c:pt idx="25">
                  <c:v>Idaho</c:v>
                </c:pt>
                <c:pt idx="26">
                  <c:v>Oregon</c:v>
                </c:pt>
                <c:pt idx="27">
                  <c:v>Arkansas</c:v>
                </c:pt>
                <c:pt idx="28">
                  <c:v>Minnesota</c:v>
                </c:pt>
                <c:pt idx="29">
                  <c:v>Mississippi</c:v>
                </c:pt>
                <c:pt idx="30">
                  <c:v>Illinois</c:v>
                </c:pt>
                <c:pt idx="31">
                  <c:v>South Carolina</c:v>
                </c:pt>
                <c:pt idx="32">
                  <c:v>Alaska</c:v>
                </c:pt>
                <c:pt idx="33">
                  <c:v>Massachusetts</c:v>
                </c:pt>
                <c:pt idx="34">
                  <c:v>Florida</c:v>
                </c:pt>
                <c:pt idx="35">
                  <c:v>Kansas</c:v>
                </c:pt>
                <c:pt idx="36">
                  <c:v>Iowa</c:v>
                </c:pt>
                <c:pt idx="37">
                  <c:v>Connecticut</c:v>
                </c:pt>
                <c:pt idx="38">
                  <c:v>Nevada</c:v>
                </c:pt>
                <c:pt idx="39">
                  <c:v>Arizona</c:v>
                </c:pt>
                <c:pt idx="40">
                  <c:v>Missouri</c:v>
                </c:pt>
                <c:pt idx="41">
                  <c:v>Oklahoma</c:v>
                </c:pt>
                <c:pt idx="42">
                  <c:v>Maryland</c:v>
                </c:pt>
                <c:pt idx="43">
                  <c:v>Indiana</c:v>
                </c:pt>
                <c:pt idx="44">
                  <c:v>North Carolina</c:v>
                </c:pt>
                <c:pt idx="45">
                  <c:v>Utah</c:v>
                </c:pt>
                <c:pt idx="46">
                  <c:v>North Dakota</c:v>
                </c:pt>
                <c:pt idx="47">
                  <c:v>Wyoming</c:v>
                </c:pt>
                <c:pt idx="48">
                  <c:v>Nebraska</c:v>
                </c:pt>
                <c:pt idx="49">
                  <c:v>Colorado</c:v>
                </c:pt>
                <c:pt idx="50">
                  <c:v>Alabama</c:v>
                </c:pt>
                <c:pt idx="51">
                  <c:v>New Hampshire</c:v>
                </c:pt>
                <c:pt idx="52">
                  <c:v>Georgia</c:v>
                </c:pt>
                <c:pt idx="53">
                  <c:v>Louisiana</c:v>
                </c:pt>
                <c:pt idx="54">
                  <c:v>Virginia</c:v>
                </c:pt>
                <c:pt idx="55">
                  <c:v>Texas</c:v>
                </c:pt>
                <c:pt idx="56">
                  <c:v>Alberta</c:v>
                </c:pt>
                <c:pt idx="57">
                  <c:v>Delaware</c:v>
                </c:pt>
                <c:pt idx="58">
                  <c:v>South Dakota</c:v>
                </c:pt>
                <c:pt idx="59">
                  <c:v>Tennessee</c:v>
                </c:pt>
              </c:strCache>
            </c:strRef>
          </c:cat>
          <c:val>
            <c:numRef>
              <c:f>'Figure 1.2'!$B$4:$B$63</c:f>
              <c:numCache>
                <c:formatCode>0.0</c:formatCode>
                <c:ptCount val="60"/>
                <c:pt idx="0">
                  <c:v>4.4443353269423396</c:v>
                </c:pt>
                <c:pt idx="1">
                  <c:v>5.070924064277512</c:v>
                </c:pt>
                <c:pt idx="2">
                  <c:v>5.2334758780509238</c:v>
                </c:pt>
                <c:pt idx="3">
                  <c:v>5.3274345058774992</c:v>
                </c:pt>
                <c:pt idx="4">
                  <c:v>5.4566791257347296</c:v>
                </c:pt>
                <c:pt idx="5">
                  <c:v>5.4615512738754708</c:v>
                </c:pt>
                <c:pt idx="6">
                  <c:v>5.4928961531431186</c:v>
                </c:pt>
                <c:pt idx="7">
                  <c:v>5.5227424995984711</c:v>
                </c:pt>
                <c:pt idx="8">
                  <c:v>5.545466912052869</c:v>
                </c:pt>
                <c:pt idx="9">
                  <c:v>5.5714083719438738</c:v>
                </c:pt>
                <c:pt idx="10">
                  <c:v>5.6897421683712137</c:v>
                </c:pt>
                <c:pt idx="11">
                  <c:v>5.6931259950772315</c:v>
                </c:pt>
                <c:pt idx="12">
                  <c:v>5.7102301498244872</c:v>
                </c:pt>
                <c:pt idx="13">
                  <c:v>5.7112859160551528</c:v>
                </c:pt>
                <c:pt idx="14">
                  <c:v>5.7130228030896753</c:v>
                </c:pt>
                <c:pt idx="15">
                  <c:v>5.730605704641353</c:v>
                </c:pt>
                <c:pt idx="16">
                  <c:v>5.745533024025117</c:v>
                </c:pt>
                <c:pt idx="17">
                  <c:v>5.8860321200149626</c:v>
                </c:pt>
                <c:pt idx="18">
                  <c:v>5.9054552081332012</c:v>
                </c:pt>
                <c:pt idx="19">
                  <c:v>5.9971875006135251</c:v>
                </c:pt>
                <c:pt idx="20">
                  <c:v>6.0504274647607481</c:v>
                </c:pt>
                <c:pt idx="21">
                  <c:v>6.0725867681797068</c:v>
                </c:pt>
                <c:pt idx="22">
                  <c:v>6.0874399731810707</c:v>
                </c:pt>
                <c:pt idx="23">
                  <c:v>6.0915804476453035</c:v>
                </c:pt>
                <c:pt idx="24">
                  <c:v>6.1344080696215917</c:v>
                </c:pt>
                <c:pt idx="25">
                  <c:v>6.1660396842175009</c:v>
                </c:pt>
                <c:pt idx="26">
                  <c:v>6.2170625110680424</c:v>
                </c:pt>
                <c:pt idx="27">
                  <c:v>6.2422970830790421</c:v>
                </c:pt>
                <c:pt idx="28">
                  <c:v>6.3158509341489859</c:v>
                </c:pt>
                <c:pt idx="29">
                  <c:v>6.3792060752805808</c:v>
                </c:pt>
                <c:pt idx="30">
                  <c:v>6.3927392419480382</c:v>
                </c:pt>
                <c:pt idx="31">
                  <c:v>6.4918445322400364</c:v>
                </c:pt>
                <c:pt idx="32">
                  <c:v>6.5269379732617017</c:v>
                </c:pt>
                <c:pt idx="33">
                  <c:v>6.5382270898122821</c:v>
                </c:pt>
                <c:pt idx="34">
                  <c:v>6.5436814821231541</c:v>
                </c:pt>
                <c:pt idx="35">
                  <c:v>6.5637516746802831</c:v>
                </c:pt>
                <c:pt idx="36">
                  <c:v>6.5864333306645522</c:v>
                </c:pt>
                <c:pt idx="37">
                  <c:v>6.6403471892294066</c:v>
                </c:pt>
                <c:pt idx="38">
                  <c:v>6.6865099607689169</c:v>
                </c:pt>
                <c:pt idx="39">
                  <c:v>6.7255693797677596</c:v>
                </c:pt>
                <c:pt idx="40">
                  <c:v>6.7391084447700678</c:v>
                </c:pt>
                <c:pt idx="41">
                  <c:v>6.7518879144889903</c:v>
                </c:pt>
                <c:pt idx="42">
                  <c:v>6.7623067166348667</c:v>
                </c:pt>
                <c:pt idx="43">
                  <c:v>6.7793858085377465</c:v>
                </c:pt>
                <c:pt idx="44">
                  <c:v>6.8511735633947088</c:v>
                </c:pt>
                <c:pt idx="45">
                  <c:v>6.8838129592832074</c:v>
                </c:pt>
                <c:pt idx="46">
                  <c:v>6.9415507733528017</c:v>
                </c:pt>
                <c:pt idx="47">
                  <c:v>6.9524724505215394</c:v>
                </c:pt>
                <c:pt idx="48">
                  <c:v>6.9754130559531182</c:v>
                </c:pt>
                <c:pt idx="49">
                  <c:v>7.0117971735110922</c:v>
                </c:pt>
                <c:pt idx="50">
                  <c:v>7.0335435801291339</c:v>
                </c:pt>
                <c:pt idx="51">
                  <c:v>7.0656167551763618</c:v>
                </c:pt>
                <c:pt idx="52">
                  <c:v>7.0798825900766706</c:v>
                </c:pt>
                <c:pt idx="53">
                  <c:v>7.2355838298565844</c:v>
                </c:pt>
                <c:pt idx="54">
                  <c:v>7.4332182222359364</c:v>
                </c:pt>
                <c:pt idx="55">
                  <c:v>7.4799311884826905</c:v>
                </c:pt>
                <c:pt idx="56">
                  <c:v>7.6112879730976983</c:v>
                </c:pt>
                <c:pt idx="57">
                  <c:v>7.6760789659138462</c:v>
                </c:pt>
                <c:pt idx="58">
                  <c:v>7.6893966355426615</c:v>
                </c:pt>
                <c:pt idx="59">
                  <c:v>7.6975505984749786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0256"/>
        <c:axId val="87841792"/>
      </c:barChart>
      <c:catAx>
        <c:axId val="87840256"/>
        <c:scaling>
          <c:orientation val="minMax"/>
        </c:scaling>
        <c:delete val="0"/>
        <c:axPos val="l"/>
        <c:majorTickMark val="none"/>
        <c:minorTickMark val="none"/>
        <c:tickLblPos val="nextTo"/>
        <c:crossAx val="87841792"/>
        <c:crosses val="autoZero"/>
        <c:auto val="1"/>
        <c:lblAlgn val="ctr"/>
        <c:lblOffset val="100"/>
        <c:noMultiLvlLbl val="0"/>
      </c:catAx>
      <c:valAx>
        <c:axId val="8784179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 Greatest Economic Freedom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8784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1.3'!$E$3:$E$7</c:f>
              <c:strCache>
                <c:ptCount val="5"/>
                <c:pt idx="0">
                  <c:v>Least Free</c:v>
                </c:pt>
                <c:pt idx="1">
                  <c:v>Fourth</c:v>
                </c:pt>
                <c:pt idx="2">
                  <c:v>Third</c:v>
                </c:pt>
                <c:pt idx="3">
                  <c:v>Second</c:v>
                </c:pt>
                <c:pt idx="4">
                  <c:v>Most Free</c:v>
                </c:pt>
              </c:strCache>
            </c:strRef>
          </c:cat>
          <c:val>
            <c:numRef>
              <c:f>'Figure 1.3'!$F$3:$F$7</c:f>
              <c:numCache>
                <c:formatCode>"$"#,##0</c:formatCode>
                <c:ptCount val="5"/>
                <c:pt idx="0">
                  <c:v>37218.294504086007</c:v>
                </c:pt>
                <c:pt idx="1">
                  <c:v>42666.862592998186</c:v>
                </c:pt>
                <c:pt idx="2">
                  <c:v>46929.653900670004</c:v>
                </c:pt>
                <c:pt idx="3">
                  <c:v>49252.107278469302</c:v>
                </c:pt>
                <c:pt idx="4">
                  <c:v>53085.132077875838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924736"/>
        <c:axId val="87926656"/>
      </c:barChart>
      <c:catAx>
        <c:axId val="8792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Economic Freedom Quintiles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87926656"/>
        <c:crosses val="autoZero"/>
        <c:auto val="1"/>
        <c:lblAlgn val="ctr"/>
        <c:lblOffset val="100"/>
        <c:noMultiLvlLbl val="0"/>
      </c:catAx>
      <c:valAx>
        <c:axId val="879266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</a:t>
                </a:r>
                <a:r>
                  <a:rPr lang="en-US" baseline="0"/>
                  <a:t>-Capita GDP (US.$)</a:t>
                </a:r>
                <a:endParaRPr lang="en-US"/>
              </a:p>
            </c:rich>
          </c:tx>
          <c:layout/>
          <c:overlay val="0"/>
        </c:title>
        <c:numFmt formatCode="&quot;$&quot;#,##0" sourceLinked="1"/>
        <c:majorTickMark val="none"/>
        <c:minorTickMark val="none"/>
        <c:tickLblPos val="nextTo"/>
        <c:crossAx val="8792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1.4'!$F$3:$F$7</c:f>
              <c:strCache>
                <c:ptCount val="5"/>
                <c:pt idx="0">
                  <c:v>Least Free</c:v>
                </c:pt>
                <c:pt idx="1">
                  <c:v>Fourth</c:v>
                </c:pt>
                <c:pt idx="2">
                  <c:v>Third</c:v>
                </c:pt>
                <c:pt idx="3">
                  <c:v>Second</c:v>
                </c:pt>
                <c:pt idx="4">
                  <c:v>Most Free</c:v>
                </c:pt>
              </c:strCache>
            </c:strRef>
          </c:cat>
          <c:val>
            <c:numRef>
              <c:f>'Figure 1.4'!$G$3:$G$7</c:f>
              <c:numCache>
                <c:formatCode>"$"#,##0</c:formatCode>
                <c:ptCount val="5"/>
                <c:pt idx="0">
                  <c:v>41224.369363762795</c:v>
                </c:pt>
                <c:pt idx="1">
                  <c:v>44565.274252449432</c:v>
                </c:pt>
                <c:pt idx="2">
                  <c:v>45569.732596474038</c:v>
                </c:pt>
                <c:pt idx="3">
                  <c:v>48164.320240657449</c:v>
                </c:pt>
                <c:pt idx="4">
                  <c:v>49628.35390075561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39328"/>
        <c:axId val="87941504"/>
      </c:barChart>
      <c:catAx>
        <c:axId val="8793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Economic Freedom Quintiles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7941504"/>
        <c:crosses val="autoZero"/>
        <c:auto val="1"/>
        <c:lblAlgn val="ctr"/>
        <c:lblOffset val="100"/>
        <c:noMultiLvlLbl val="0"/>
      </c:catAx>
      <c:valAx>
        <c:axId val="87941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Per-Capita GDP (US $)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8793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'Figure 1.5'!$B$4:$B$63</c:f>
              <c:numCache>
                <c:formatCode>General</c:formatCode>
                <c:ptCount val="60"/>
                <c:pt idx="0">
                  <c:v>-0.53695060198660249</c:v>
                </c:pt>
                <c:pt idx="1">
                  <c:v>-0.40458027569556571</c:v>
                </c:pt>
                <c:pt idx="2">
                  <c:v>-0.78125896128461658</c:v>
                </c:pt>
                <c:pt idx="3">
                  <c:v>1.5008218465342329</c:v>
                </c:pt>
                <c:pt idx="4">
                  <c:v>1.3949441140889691</c:v>
                </c:pt>
                <c:pt idx="5">
                  <c:v>0.9663097271687997</c:v>
                </c:pt>
                <c:pt idx="6">
                  <c:v>-0.89179433399676244</c:v>
                </c:pt>
                <c:pt idx="7">
                  <c:v>-0.63139755486872751</c:v>
                </c:pt>
                <c:pt idx="8">
                  <c:v>-0.53041642725722016</c:v>
                </c:pt>
                <c:pt idx="9">
                  <c:v>-8.5677532702508857E-2</c:v>
                </c:pt>
                <c:pt idx="10">
                  <c:v>-5.2364317550329838E-2</c:v>
                </c:pt>
                <c:pt idx="11">
                  <c:v>-0.56629226087356788</c:v>
                </c:pt>
                <c:pt idx="12">
                  <c:v>-3.2385955630018427E-2</c:v>
                </c:pt>
                <c:pt idx="13">
                  <c:v>-0.22613781719666701</c:v>
                </c:pt>
                <c:pt idx="14">
                  <c:v>-5.9480196243186685E-2</c:v>
                </c:pt>
                <c:pt idx="15">
                  <c:v>1.0309481665329003E-2</c:v>
                </c:pt>
                <c:pt idx="16">
                  <c:v>0.10141503634543358</c:v>
                </c:pt>
                <c:pt idx="17">
                  <c:v>0.17336111410870342</c:v>
                </c:pt>
                <c:pt idx="18">
                  <c:v>0.16021184782299447</c:v>
                </c:pt>
                <c:pt idx="19">
                  <c:v>0.15176290881570506</c:v>
                </c:pt>
                <c:pt idx="20">
                  <c:v>-0.19500599909006378</c:v>
                </c:pt>
                <c:pt idx="21">
                  <c:v>-6.4055034591715854E-2</c:v>
                </c:pt>
                <c:pt idx="22">
                  <c:v>0.18072630045215402</c:v>
                </c:pt>
                <c:pt idx="23">
                  <c:v>0.10533361477704604</c:v>
                </c:pt>
                <c:pt idx="24">
                  <c:v>0.10726189093779552</c:v>
                </c:pt>
                <c:pt idx="25">
                  <c:v>-4.9110599417200175E-2</c:v>
                </c:pt>
                <c:pt idx="26">
                  <c:v>-0.43341231408391478</c:v>
                </c:pt>
                <c:pt idx="27">
                  <c:v>-0.37468925808672116</c:v>
                </c:pt>
                <c:pt idx="28">
                  <c:v>9.389992335683052E-2</c:v>
                </c:pt>
                <c:pt idx="29">
                  <c:v>0.33017806019545881</c:v>
                </c:pt>
                <c:pt idx="30">
                  <c:v>0.11876218680568849</c:v>
                </c:pt>
                <c:pt idx="31">
                  <c:v>-9.5362784059469675E-3</c:v>
                </c:pt>
                <c:pt idx="32">
                  <c:v>4.8723003155880497E-2</c:v>
                </c:pt>
                <c:pt idx="33">
                  <c:v>-3.0250904800799373E-2</c:v>
                </c:pt>
                <c:pt idx="34">
                  <c:v>8.7786885707199655E-2</c:v>
                </c:pt>
                <c:pt idx="35">
                  <c:v>-0.36218447793284214</c:v>
                </c:pt>
                <c:pt idx="36">
                  <c:v>5.9572699665572507E-2</c:v>
                </c:pt>
                <c:pt idx="37">
                  <c:v>0.24340406107921661</c:v>
                </c:pt>
                <c:pt idx="38">
                  <c:v>0.15765217460268377</c:v>
                </c:pt>
                <c:pt idx="39">
                  <c:v>0.10487753374697677</c:v>
                </c:pt>
                <c:pt idx="40">
                  <c:v>-0.59107220437853492</c:v>
                </c:pt>
                <c:pt idx="41">
                  <c:v>0.11348685968581233</c:v>
                </c:pt>
                <c:pt idx="42">
                  <c:v>-8.9052323820609139E-2</c:v>
                </c:pt>
                <c:pt idx="43">
                  <c:v>-0.14999860717983152</c:v>
                </c:pt>
                <c:pt idx="44">
                  <c:v>-5.2577566741665117E-2</c:v>
                </c:pt>
                <c:pt idx="45">
                  <c:v>-0.30043611904231188</c:v>
                </c:pt>
                <c:pt idx="46">
                  <c:v>0.23951051712164978</c:v>
                </c:pt>
                <c:pt idx="47">
                  <c:v>0.28706073904557844</c:v>
                </c:pt>
                <c:pt idx="48">
                  <c:v>0.15807847976304154</c:v>
                </c:pt>
                <c:pt idx="49">
                  <c:v>-0.1198738739349568</c:v>
                </c:pt>
                <c:pt idx="50">
                  <c:v>0.45128087556114932</c:v>
                </c:pt>
                <c:pt idx="51">
                  <c:v>0.18245377773854438</c:v>
                </c:pt>
                <c:pt idx="52">
                  <c:v>-0.24718910138988601</c:v>
                </c:pt>
                <c:pt idx="53">
                  <c:v>0.26628429792465563</c:v>
                </c:pt>
                <c:pt idx="54">
                  <c:v>-0.27855705722003293</c:v>
                </c:pt>
                <c:pt idx="55">
                  <c:v>0.33201550056095419</c:v>
                </c:pt>
                <c:pt idx="56">
                  <c:v>0.22721188533230091</c:v>
                </c:pt>
                <c:pt idx="57">
                  <c:v>0.15035374684491393</c:v>
                </c:pt>
                <c:pt idx="58">
                  <c:v>2.9931187679641966E-2</c:v>
                </c:pt>
                <c:pt idx="59">
                  <c:v>-0.38924432288810451</c:v>
                </c:pt>
              </c:numCache>
            </c:numRef>
          </c:xVal>
          <c:yVal>
            <c:numRef>
              <c:f>'Figure 1.5'!$C$4:$C$63</c:f>
              <c:numCache>
                <c:formatCode>General</c:formatCode>
                <c:ptCount val="60"/>
                <c:pt idx="0">
                  <c:v>-0.55276123577765968</c:v>
                </c:pt>
                <c:pt idx="1">
                  <c:v>-1.1348623404299001</c:v>
                </c:pt>
                <c:pt idx="2">
                  <c:v>-0.49586780971326483</c:v>
                </c:pt>
                <c:pt idx="3">
                  <c:v>0.49249147440541269</c:v>
                </c:pt>
                <c:pt idx="4">
                  <c:v>2.137595510840717</c:v>
                </c:pt>
                <c:pt idx="5">
                  <c:v>0.26800010153238979</c:v>
                </c:pt>
                <c:pt idx="6">
                  <c:v>-0.79793752602893142</c:v>
                </c:pt>
                <c:pt idx="7">
                  <c:v>0.22939702215309629</c:v>
                </c:pt>
                <c:pt idx="8">
                  <c:v>-0.60260670715984943</c:v>
                </c:pt>
                <c:pt idx="9">
                  <c:v>0.45655151017798867</c:v>
                </c:pt>
                <c:pt idx="10">
                  <c:v>-5.8089855048986004E-3</c:v>
                </c:pt>
                <c:pt idx="11">
                  <c:v>-3.0285100498024748</c:v>
                </c:pt>
                <c:pt idx="12">
                  <c:v>-0.25918326603528408</c:v>
                </c:pt>
                <c:pt idx="13">
                  <c:v>1.0466008668335561E-4</c:v>
                </c:pt>
                <c:pt idx="14">
                  <c:v>-0.1576861743339078</c:v>
                </c:pt>
                <c:pt idx="15">
                  <c:v>-6.59884190184125E-2</c:v>
                </c:pt>
                <c:pt idx="16">
                  <c:v>0.94078413854914089</c:v>
                </c:pt>
                <c:pt idx="17">
                  <c:v>1.0553866346764067</c:v>
                </c:pt>
                <c:pt idx="18">
                  <c:v>9.9005241479424425E-2</c:v>
                </c:pt>
                <c:pt idx="19">
                  <c:v>0.12804205101867938</c:v>
                </c:pt>
                <c:pt idx="20">
                  <c:v>-0.23745431986770635</c:v>
                </c:pt>
                <c:pt idx="21">
                  <c:v>-0.31142569670085757</c:v>
                </c:pt>
                <c:pt idx="22">
                  <c:v>0.12168519366010994</c:v>
                </c:pt>
                <c:pt idx="23">
                  <c:v>9.8599604761929707E-2</c:v>
                </c:pt>
                <c:pt idx="24">
                  <c:v>6.6157409484730048E-2</c:v>
                </c:pt>
                <c:pt idx="25">
                  <c:v>-0.21689752447964764</c:v>
                </c:pt>
                <c:pt idx="26">
                  <c:v>-0.16149959319367377</c:v>
                </c:pt>
                <c:pt idx="27">
                  <c:v>-0.86502537467917806</c:v>
                </c:pt>
                <c:pt idx="28">
                  <c:v>0.39489525012444937</c:v>
                </c:pt>
                <c:pt idx="29">
                  <c:v>0.54747612636716747</c:v>
                </c:pt>
                <c:pt idx="30">
                  <c:v>0.72490659203996888</c:v>
                </c:pt>
                <c:pt idx="31">
                  <c:v>-0.3799135241573357</c:v>
                </c:pt>
                <c:pt idx="32">
                  <c:v>0.2633586789339144</c:v>
                </c:pt>
                <c:pt idx="33">
                  <c:v>-4.6793042208437274E-2</c:v>
                </c:pt>
                <c:pt idx="34">
                  <c:v>-3.6807742665101555E-2</c:v>
                </c:pt>
                <c:pt idx="35">
                  <c:v>-0.74779279984194369</c:v>
                </c:pt>
                <c:pt idx="36">
                  <c:v>0.2000798852508367</c:v>
                </c:pt>
                <c:pt idx="37">
                  <c:v>-0.55197890673005257</c:v>
                </c:pt>
                <c:pt idx="38">
                  <c:v>0.57095820233951755</c:v>
                </c:pt>
                <c:pt idx="39">
                  <c:v>0.60724280231751038</c:v>
                </c:pt>
                <c:pt idx="40">
                  <c:v>-0.80366429061807876</c:v>
                </c:pt>
                <c:pt idx="41">
                  <c:v>0.47546780008449957</c:v>
                </c:pt>
                <c:pt idx="42">
                  <c:v>0.49844471308722904</c:v>
                </c:pt>
                <c:pt idx="43">
                  <c:v>-2.4067159443134572E-2</c:v>
                </c:pt>
                <c:pt idx="44">
                  <c:v>-0.14565632893528913</c:v>
                </c:pt>
                <c:pt idx="45">
                  <c:v>-0.93303606297864117</c:v>
                </c:pt>
                <c:pt idx="46">
                  <c:v>0.33893977059225017</c:v>
                </c:pt>
                <c:pt idx="47">
                  <c:v>0.30277466891630617</c:v>
                </c:pt>
                <c:pt idx="48">
                  <c:v>0.60783667206108971</c:v>
                </c:pt>
                <c:pt idx="49">
                  <c:v>0.12860644843984345</c:v>
                </c:pt>
                <c:pt idx="50">
                  <c:v>0.81177708208074439</c:v>
                </c:pt>
                <c:pt idx="51">
                  <c:v>0.18528843886468072</c:v>
                </c:pt>
                <c:pt idx="52">
                  <c:v>-0.69204577934010136</c:v>
                </c:pt>
                <c:pt idx="53">
                  <c:v>0.10130393970738535</c:v>
                </c:pt>
                <c:pt idx="54">
                  <c:v>0.36321557597631116</c:v>
                </c:pt>
                <c:pt idx="55">
                  <c:v>0.75639331945194566</c:v>
                </c:pt>
                <c:pt idx="56">
                  <c:v>0.12264542075520891</c:v>
                </c:pt>
                <c:pt idx="57">
                  <c:v>-8.025797323355803E-2</c:v>
                </c:pt>
                <c:pt idx="58">
                  <c:v>6.5828175906975026E-2</c:v>
                </c:pt>
                <c:pt idx="59">
                  <c:v>-0.82571148324722665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58720"/>
        <c:axId val="89360640"/>
      </c:scatterChart>
      <c:valAx>
        <c:axId val="893587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Economic Freedom at the All-Government Level (percent) (Deviations from National Mean)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360640"/>
        <c:crosses val="autoZero"/>
        <c:crossBetween val="midCat"/>
      </c:valAx>
      <c:valAx>
        <c:axId val="893606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Real GDP per Capita (percent) (Deviations from National Mean)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731375053214136E-2"/>
              <c:y val="0.118844172402842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9358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'Figure 1.6'!$B$5:$B$64</c:f>
              <c:numCache>
                <c:formatCode>General</c:formatCode>
                <c:ptCount val="60"/>
                <c:pt idx="0">
                  <c:v>-0.3110315325823057</c:v>
                </c:pt>
                <c:pt idx="1">
                  <c:v>0.12503428750303661</c:v>
                </c:pt>
                <c:pt idx="2">
                  <c:v>-0.53490190948961747</c:v>
                </c:pt>
                <c:pt idx="3">
                  <c:v>0.23856825976013438</c:v>
                </c:pt>
                <c:pt idx="4">
                  <c:v>1.3464318310684145</c:v>
                </c:pt>
                <c:pt idx="5">
                  <c:v>-3.259332264696823E-2</c:v>
                </c:pt>
                <c:pt idx="6">
                  <c:v>-0.76839347540123271</c:v>
                </c:pt>
                <c:pt idx="7">
                  <c:v>-7.8004315140131203E-2</c:v>
                </c:pt>
                <c:pt idx="8">
                  <c:v>-0.22136211209347209</c:v>
                </c:pt>
                <c:pt idx="9">
                  <c:v>0.23625228902214096</c:v>
                </c:pt>
                <c:pt idx="10">
                  <c:v>-0.20412670884016218</c:v>
                </c:pt>
                <c:pt idx="11">
                  <c:v>-0.37051418931816998</c:v>
                </c:pt>
                <c:pt idx="12">
                  <c:v>-0.397978806364432</c:v>
                </c:pt>
                <c:pt idx="13">
                  <c:v>-0.30533567250406507</c:v>
                </c:pt>
                <c:pt idx="14">
                  <c:v>5.3152225223596999E-2</c:v>
                </c:pt>
                <c:pt idx="15">
                  <c:v>-0.1845155400524516</c:v>
                </c:pt>
                <c:pt idx="16">
                  <c:v>4.509399332312071E-2</c:v>
                </c:pt>
                <c:pt idx="17">
                  <c:v>0.59376925541683001</c:v>
                </c:pt>
                <c:pt idx="18">
                  <c:v>-0.64738719815605283</c:v>
                </c:pt>
                <c:pt idx="19">
                  <c:v>0.21705556410776794</c:v>
                </c:pt>
                <c:pt idx="20">
                  <c:v>0.22556263295230039</c:v>
                </c:pt>
                <c:pt idx="21">
                  <c:v>-0.23455478715660091</c:v>
                </c:pt>
                <c:pt idx="22">
                  <c:v>8.0775491152536211E-2</c:v>
                </c:pt>
                <c:pt idx="23">
                  <c:v>-8.0396274663108711E-2</c:v>
                </c:pt>
                <c:pt idx="24">
                  <c:v>-0.35332394967969877</c:v>
                </c:pt>
                <c:pt idx="25">
                  <c:v>-0.1449659854047711</c:v>
                </c:pt>
                <c:pt idx="26">
                  <c:v>-0.33736800472713435</c:v>
                </c:pt>
                <c:pt idx="27">
                  <c:v>-0.39275017970483117</c:v>
                </c:pt>
                <c:pt idx="28">
                  <c:v>0.24685069523400027</c:v>
                </c:pt>
                <c:pt idx="29">
                  <c:v>0.33043486227390273</c:v>
                </c:pt>
                <c:pt idx="30">
                  <c:v>0.42100986248342687</c:v>
                </c:pt>
                <c:pt idx="31">
                  <c:v>0.59063263104387864</c:v>
                </c:pt>
                <c:pt idx="32">
                  <c:v>0.47385097885355298</c:v>
                </c:pt>
                <c:pt idx="33">
                  <c:v>-0.43980651609642152</c:v>
                </c:pt>
                <c:pt idx="34">
                  <c:v>-5.3340598713150084E-2</c:v>
                </c:pt>
                <c:pt idx="35">
                  <c:v>-0.29673806672746122</c:v>
                </c:pt>
                <c:pt idx="36">
                  <c:v>-5.767405736935477E-2</c:v>
                </c:pt>
                <c:pt idx="37">
                  <c:v>5.9832722153687701E-3</c:v>
                </c:pt>
                <c:pt idx="38">
                  <c:v>3.3656239550292108E-2</c:v>
                </c:pt>
                <c:pt idx="39">
                  <c:v>6.608958090027732E-2</c:v>
                </c:pt>
                <c:pt idx="40">
                  <c:v>-0.53123211853033991</c:v>
                </c:pt>
                <c:pt idx="41">
                  <c:v>0.62349603104643103</c:v>
                </c:pt>
                <c:pt idx="42">
                  <c:v>4.9748084131533187E-4</c:v>
                </c:pt>
                <c:pt idx="43">
                  <c:v>-0.13959074642949265</c:v>
                </c:pt>
                <c:pt idx="44">
                  <c:v>-0.23139577487776497</c:v>
                </c:pt>
                <c:pt idx="45">
                  <c:v>-0.21542900940785897</c:v>
                </c:pt>
                <c:pt idx="46">
                  <c:v>0.58153761713692032</c:v>
                </c:pt>
                <c:pt idx="47">
                  <c:v>0.38495140306053033</c:v>
                </c:pt>
                <c:pt idx="48">
                  <c:v>0.41858053277984514</c:v>
                </c:pt>
                <c:pt idx="49">
                  <c:v>-0.44924664716368801</c:v>
                </c:pt>
                <c:pt idx="50">
                  <c:v>0.55098020918463386</c:v>
                </c:pt>
                <c:pt idx="51">
                  <c:v>-1.7023075006712407E-2</c:v>
                </c:pt>
                <c:pt idx="52">
                  <c:v>-0.39276542900115008</c:v>
                </c:pt>
                <c:pt idx="53">
                  <c:v>0.11539464772591282</c:v>
                </c:pt>
                <c:pt idx="54">
                  <c:v>0.10996911234145709</c:v>
                </c:pt>
                <c:pt idx="55">
                  <c:v>0.19144843225373087</c:v>
                </c:pt>
                <c:pt idx="56">
                  <c:v>-3.0949523714023562E-2</c:v>
                </c:pt>
                <c:pt idx="57">
                  <c:v>0.48583790196849125</c:v>
                </c:pt>
                <c:pt idx="58">
                  <c:v>0.12167525440490048</c:v>
                </c:pt>
                <c:pt idx="59">
                  <c:v>-0.45987704786611988</c:v>
                </c:pt>
              </c:numCache>
            </c:numRef>
          </c:xVal>
          <c:yVal>
            <c:numRef>
              <c:f>'Figure 1.6'!$C$5:$C$64</c:f>
              <c:numCache>
                <c:formatCode>General</c:formatCode>
                <c:ptCount val="60"/>
                <c:pt idx="0">
                  <c:v>-0.55276123577765968</c:v>
                </c:pt>
                <c:pt idx="1">
                  <c:v>-1.1348623404299001</c:v>
                </c:pt>
                <c:pt idx="2">
                  <c:v>-0.49586780971326483</c:v>
                </c:pt>
                <c:pt idx="3">
                  <c:v>0.49249147440541269</c:v>
                </c:pt>
                <c:pt idx="4">
                  <c:v>2.137595510840717</c:v>
                </c:pt>
                <c:pt idx="5">
                  <c:v>0.26800010153238979</c:v>
                </c:pt>
                <c:pt idx="6">
                  <c:v>-0.79793752602893142</c:v>
                </c:pt>
                <c:pt idx="7">
                  <c:v>0.22939702215309629</c:v>
                </c:pt>
                <c:pt idx="8">
                  <c:v>-0.60260670715984943</c:v>
                </c:pt>
                <c:pt idx="9">
                  <c:v>0.45655151017798867</c:v>
                </c:pt>
                <c:pt idx="10">
                  <c:v>-5.8089855048986004E-3</c:v>
                </c:pt>
                <c:pt idx="11">
                  <c:v>-3.0285100498024748</c:v>
                </c:pt>
                <c:pt idx="12">
                  <c:v>-0.25918326603528408</c:v>
                </c:pt>
                <c:pt idx="13">
                  <c:v>1.0466008668335561E-4</c:v>
                </c:pt>
                <c:pt idx="14">
                  <c:v>-0.1576861743339078</c:v>
                </c:pt>
                <c:pt idx="15">
                  <c:v>-6.59884190184125E-2</c:v>
                </c:pt>
                <c:pt idx="16">
                  <c:v>0.94078413854914089</c:v>
                </c:pt>
                <c:pt idx="17">
                  <c:v>1.0553866346764067</c:v>
                </c:pt>
                <c:pt idx="18">
                  <c:v>9.9005241479424425E-2</c:v>
                </c:pt>
                <c:pt idx="19">
                  <c:v>0.12804205101867938</c:v>
                </c:pt>
                <c:pt idx="20">
                  <c:v>-0.23745431986770635</c:v>
                </c:pt>
                <c:pt idx="21">
                  <c:v>-0.31142569670085757</c:v>
                </c:pt>
                <c:pt idx="22">
                  <c:v>0.12168519366010994</c:v>
                </c:pt>
                <c:pt idx="23">
                  <c:v>9.8599604761929707E-2</c:v>
                </c:pt>
                <c:pt idx="24">
                  <c:v>6.6157409484730048E-2</c:v>
                </c:pt>
                <c:pt idx="25">
                  <c:v>-0.21689752447964764</c:v>
                </c:pt>
                <c:pt idx="26">
                  <c:v>-0.16149959319367377</c:v>
                </c:pt>
                <c:pt idx="27">
                  <c:v>-0.86502537467917806</c:v>
                </c:pt>
                <c:pt idx="28">
                  <c:v>0.39489525012444937</c:v>
                </c:pt>
                <c:pt idx="29">
                  <c:v>0.54747612636716747</c:v>
                </c:pt>
                <c:pt idx="30">
                  <c:v>0.72490659203996888</c:v>
                </c:pt>
                <c:pt idx="31">
                  <c:v>-0.3799135241573357</c:v>
                </c:pt>
                <c:pt idx="32">
                  <c:v>0.2633586789339144</c:v>
                </c:pt>
                <c:pt idx="33">
                  <c:v>-4.6793042208437274E-2</c:v>
                </c:pt>
                <c:pt idx="34">
                  <c:v>-3.6807742665101555E-2</c:v>
                </c:pt>
                <c:pt idx="35">
                  <c:v>-0.74779279984194369</c:v>
                </c:pt>
                <c:pt idx="36">
                  <c:v>0.2000798852508367</c:v>
                </c:pt>
                <c:pt idx="37">
                  <c:v>-0.55197890673005257</c:v>
                </c:pt>
                <c:pt idx="38">
                  <c:v>0.57095820233951755</c:v>
                </c:pt>
                <c:pt idx="39">
                  <c:v>0.60724280231751038</c:v>
                </c:pt>
                <c:pt idx="40">
                  <c:v>-0.80366429061807876</c:v>
                </c:pt>
                <c:pt idx="41">
                  <c:v>0.47546780008449957</c:v>
                </c:pt>
                <c:pt idx="42">
                  <c:v>0.49844471308722904</c:v>
                </c:pt>
                <c:pt idx="43">
                  <c:v>-2.4067159443134572E-2</c:v>
                </c:pt>
                <c:pt idx="44">
                  <c:v>-0.14565632893528913</c:v>
                </c:pt>
                <c:pt idx="45">
                  <c:v>-0.93303606297864117</c:v>
                </c:pt>
                <c:pt idx="46">
                  <c:v>0.33893977059225017</c:v>
                </c:pt>
                <c:pt idx="47">
                  <c:v>0.30277466891630617</c:v>
                </c:pt>
                <c:pt idx="48">
                  <c:v>0.60783667206108971</c:v>
                </c:pt>
                <c:pt idx="49">
                  <c:v>0.12860644843984345</c:v>
                </c:pt>
                <c:pt idx="50">
                  <c:v>0.81177708208074439</c:v>
                </c:pt>
                <c:pt idx="51">
                  <c:v>0.18528843886468072</c:v>
                </c:pt>
                <c:pt idx="52">
                  <c:v>-0.69204577934010136</c:v>
                </c:pt>
                <c:pt idx="53">
                  <c:v>0.10130393970738535</c:v>
                </c:pt>
                <c:pt idx="54">
                  <c:v>0.36321557597631116</c:v>
                </c:pt>
                <c:pt idx="55">
                  <c:v>0.75639331945194566</c:v>
                </c:pt>
                <c:pt idx="56">
                  <c:v>0.12264542075520891</c:v>
                </c:pt>
                <c:pt idx="57">
                  <c:v>-8.025797323355803E-2</c:v>
                </c:pt>
                <c:pt idx="58">
                  <c:v>6.5828175906975026E-2</c:v>
                </c:pt>
                <c:pt idx="59">
                  <c:v>-0.82571148324722665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81120"/>
        <c:axId val="89387392"/>
      </c:scatterChart>
      <c:valAx>
        <c:axId val="893811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Economic Freedom at the Subnational Level (percent) (Deviations form National Mean)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387392"/>
        <c:crosses val="autoZero"/>
        <c:crossBetween val="midCat"/>
      </c:valAx>
      <c:valAx>
        <c:axId val="893873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Real GDP per Capita (percent) (Deviations from National Mean)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9381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590548</xdr:colOff>
      <xdr:row>2</xdr:row>
      <xdr:rowOff>147635</xdr:rowOff>
    </xdr:from>
    <xdr:to>
      <xdr:col>19</xdr:col>
      <xdr:colOff>171449</xdr:colOff>
      <xdr:row>64</xdr:row>
      <xdr:rowOff>180975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0.33297</cdr:x>
      <cdr:y>0.9799</cdr:y>
    </cdr:from>
    <cdr:to>
      <cdr:x>0.75873</cdr:x>
      <cdr:y>0.9799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2905127" y="11606215"/>
          <a:ext cx="371475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185736</xdr:rowOff>
    </xdr:from>
    <xdr:to>
      <xdr:col>19</xdr:col>
      <xdr:colOff>9525</xdr:colOff>
      <xdr:row>62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0.33512</cdr:x>
      <cdr:y>0.97893</cdr:y>
    </cdr:from>
    <cdr:to>
      <cdr:x>0.7594</cdr:x>
      <cdr:y>0.97893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971800" y="11063289"/>
          <a:ext cx="3762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9</xdr:row>
      <xdr:rowOff>14287</xdr:rowOff>
    </xdr:from>
    <xdr:to>
      <xdr:col>13</xdr:col>
      <xdr:colOff>466725</xdr:colOff>
      <xdr:row>32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352424</xdr:colOff>
      <xdr:row>8</xdr:row>
      <xdr:rowOff>33336</xdr:rowOff>
    </xdr:from>
    <xdr:to>
      <xdr:col>13</xdr:col>
      <xdr:colOff>209549</xdr:colOff>
      <xdr:row>29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3</xdr:row>
      <xdr:rowOff>90486</xdr:rowOff>
    </xdr:from>
    <xdr:to>
      <xdr:col>16</xdr:col>
      <xdr:colOff>380999</xdr:colOff>
      <xdr:row>30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2</xdr:row>
      <xdr:rowOff>14286</xdr:rowOff>
    </xdr:from>
    <xdr:to>
      <xdr:col>16</xdr:col>
      <xdr:colOff>104774</xdr:colOff>
      <xdr:row>30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I4" sqref="I4"/>
    </sheetView>
  </sheetViews>
  <sheetFormatPr defaultRowHeight="15" x14ac:dyDescent="0.25"/>
  <sheetData>
    <row r="1" spans="1:18" x14ac:dyDescent="0.25">
      <c r="A1" s="1" t="s">
        <v>191</v>
      </c>
    </row>
    <row r="2" spans="1:18" ht="30" x14ac:dyDescent="0.25">
      <c r="A2" s="10"/>
      <c r="B2" s="11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208</v>
      </c>
      <c r="N2" s="10" t="s">
        <v>209</v>
      </c>
      <c r="O2" s="10" t="s">
        <v>210</v>
      </c>
    </row>
    <row r="3" spans="1:18" x14ac:dyDescent="0.25">
      <c r="A3" s="4" t="s">
        <v>11</v>
      </c>
      <c r="B3" s="87">
        <v>6.0286007862272797</v>
      </c>
      <c r="C3" s="88">
        <v>4.7895564321541793</v>
      </c>
      <c r="D3" s="89">
        <v>6.739635811618724</v>
      </c>
      <c r="E3" s="90">
        <v>6.556610114908934</v>
      </c>
      <c r="F3" s="97">
        <v>4.1055816069026436</v>
      </c>
      <c r="G3" s="91">
        <v>7.7241103404652502</v>
      </c>
      <c r="H3" s="91">
        <v>2.5389773490946448</v>
      </c>
      <c r="I3" s="91">
        <v>7.2603299264302299</v>
      </c>
      <c r="J3" s="91">
        <v>7</v>
      </c>
      <c r="K3" s="91">
        <v>5.5446880264030982</v>
      </c>
      <c r="L3" s="91">
        <v>7.1535252936415663</v>
      </c>
      <c r="M3" s="91">
        <v>5.7962816370280033</v>
      </c>
      <c r="N3" s="91">
        <v>5.8219978672069477</v>
      </c>
      <c r="O3" s="91">
        <v>8.0515508404918492</v>
      </c>
      <c r="Q3" s="187"/>
      <c r="R3" s="187"/>
    </row>
    <row r="4" spans="1:18" x14ac:dyDescent="0.25">
      <c r="A4" s="2" t="s">
        <v>12</v>
      </c>
      <c r="B4" s="87">
        <v>6.7554224420990758</v>
      </c>
      <c r="C4" s="88">
        <v>5.9052386524376042</v>
      </c>
      <c r="D4" s="89">
        <v>8.1543156125197029</v>
      </c>
      <c r="E4" s="90">
        <v>6.2067130613399231</v>
      </c>
      <c r="F4" s="91">
        <v>3.450325778055495</v>
      </c>
      <c r="G4" s="91">
        <v>7.233035584635747</v>
      </c>
      <c r="H4" s="91">
        <v>7.0323545946215704</v>
      </c>
      <c r="I4" s="91">
        <v>8.368716569738428</v>
      </c>
      <c r="J4" s="91">
        <v>8</v>
      </c>
      <c r="K4" s="91">
        <v>7.3960483885279951</v>
      </c>
      <c r="L4" s="91">
        <v>8.8524974918123931</v>
      </c>
      <c r="M4" s="91">
        <v>8.715281463744585</v>
      </c>
      <c r="N4" s="91">
        <v>3.561498952271668</v>
      </c>
      <c r="O4" s="91">
        <v>6.3433587680035153</v>
      </c>
      <c r="Q4" s="187"/>
      <c r="R4" s="187"/>
    </row>
    <row r="5" spans="1:18" x14ac:dyDescent="0.25">
      <c r="A5" s="2" t="s">
        <v>13</v>
      </c>
      <c r="B5" s="87">
        <v>6.601423104553338</v>
      </c>
      <c r="C5" s="88">
        <v>6.2153112809069633</v>
      </c>
      <c r="D5" s="89">
        <v>6.1953953239777144</v>
      </c>
      <c r="E5" s="90">
        <v>7.3935627087753373</v>
      </c>
      <c r="F5" s="91">
        <v>6.2771585654253759</v>
      </c>
      <c r="G5" s="91">
        <v>7.7786586739948493</v>
      </c>
      <c r="H5" s="91">
        <v>4.5901166033006637</v>
      </c>
      <c r="I5" s="91">
        <v>6.2549358121483003</v>
      </c>
      <c r="J5" s="91">
        <v>6</v>
      </c>
      <c r="K5" s="91">
        <v>5.6706253941982085</v>
      </c>
      <c r="L5" s="91">
        <v>6.8560200895643497</v>
      </c>
      <c r="M5" s="91">
        <v>6.3813418979882464</v>
      </c>
      <c r="N5" s="91">
        <v>8.4451111582167755</v>
      </c>
      <c r="O5" s="91">
        <v>7.3542350701209873</v>
      </c>
      <c r="Q5" s="187"/>
      <c r="R5" s="187"/>
    </row>
    <row r="6" spans="1:18" x14ac:dyDescent="0.25">
      <c r="A6" s="2" t="s">
        <v>14</v>
      </c>
      <c r="B6" s="87">
        <v>5.9888235879067473</v>
      </c>
      <c r="C6" s="88">
        <v>5.2317489226418141</v>
      </c>
      <c r="D6" s="89">
        <v>5.6535502083996905</v>
      </c>
      <c r="E6" s="90">
        <v>7.0811716326787364</v>
      </c>
      <c r="F6" s="91">
        <v>5.9899184779091659</v>
      </c>
      <c r="G6" s="91">
        <v>7.0412767749317595</v>
      </c>
      <c r="H6" s="91">
        <v>2.6640515150845179</v>
      </c>
      <c r="I6" s="91">
        <v>5.8971156348104623</v>
      </c>
      <c r="J6" s="91">
        <v>5</v>
      </c>
      <c r="K6" s="91">
        <v>5.9636524249442306</v>
      </c>
      <c r="L6" s="91">
        <v>5.7534327738440725</v>
      </c>
      <c r="M6" s="91">
        <v>5.6156530442557635</v>
      </c>
      <c r="N6" s="91">
        <v>6.9087106204621831</v>
      </c>
      <c r="O6" s="91">
        <v>8.7191512333182626</v>
      </c>
      <c r="Q6" s="187"/>
      <c r="R6" s="187"/>
    </row>
    <row r="7" spans="1:18" x14ac:dyDescent="0.25">
      <c r="A7" s="2" t="s">
        <v>15</v>
      </c>
      <c r="B7" s="87">
        <v>6.6036339830787218</v>
      </c>
      <c r="C7" s="88">
        <v>7.1515323043616137</v>
      </c>
      <c r="D7" s="89">
        <v>5.8018431912004145</v>
      </c>
      <c r="E7" s="90">
        <v>6.8575264536741365</v>
      </c>
      <c r="F7" s="91">
        <v>6.935218422682162</v>
      </c>
      <c r="G7" s="91">
        <v>8.4872429952111279</v>
      </c>
      <c r="H7" s="91">
        <v>6.0321354951915502</v>
      </c>
      <c r="I7" s="91">
        <v>5.7052521463988288</v>
      </c>
      <c r="J7" s="91">
        <v>4</v>
      </c>
      <c r="K7" s="91">
        <v>5.9550778729108114</v>
      </c>
      <c r="L7" s="91">
        <v>7.5470427454920186</v>
      </c>
      <c r="M7" s="91">
        <v>7.2471307725104452</v>
      </c>
      <c r="N7" s="91">
        <v>7.9421978464686624</v>
      </c>
      <c r="O7" s="91">
        <v>5.3832507420433018</v>
      </c>
      <c r="Q7" s="187"/>
      <c r="R7" s="187"/>
    </row>
    <row r="8" spans="1:18" x14ac:dyDescent="0.25">
      <c r="A8" s="2" t="s">
        <v>16</v>
      </c>
      <c r="B8" s="87">
        <v>7.2477372154151176</v>
      </c>
      <c r="C8" s="88">
        <v>7.275618877713228</v>
      </c>
      <c r="D8" s="89">
        <v>6.76663695156474</v>
      </c>
      <c r="E8" s="90">
        <v>7.700955816967384</v>
      </c>
      <c r="F8" s="91">
        <v>6.9899335336897019</v>
      </c>
      <c r="G8" s="91">
        <v>8.9425340792842594</v>
      </c>
      <c r="H8" s="91">
        <v>5.8943890201657236</v>
      </c>
      <c r="I8" s="91">
        <v>7.1195641152378411</v>
      </c>
      <c r="J8" s="91">
        <v>6</v>
      </c>
      <c r="K8" s="91">
        <v>6.2589105211533163</v>
      </c>
      <c r="L8" s="91">
        <v>7.6880731698678044</v>
      </c>
      <c r="M8" s="91">
        <v>7.745296041733031</v>
      </c>
      <c r="N8" s="91">
        <v>7.5220481613830295</v>
      </c>
      <c r="O8" s="91">
        <v>7.8355232477860906</v>
      </c>
      <c r="Q8" s="187"/>
      <c r="R8" s="187"/>
    </row>
    <row r="9" spans="1:18" x14ac:dyDescent="0.25">
      <c r="A9" s="2" t="s">
        <v>17</v>
      </c>
      <c r="B9" s="87">
        <v>6.9404260823903856</v>
      </c>
      <c r="C9" s="88">
        <v>7.0588082824490472</v>
      </c>
      <c r="D9" s="89">
        <v>6.3858300424670826</v>
      </c>
      <c r="E9" s="90">
        <v>7.3766399222550261</v>
      </c>
      <c r="F9" s="91">
        <v>5.9120039830464872</v>
      </c>
      <c r="G9" s="91">
        <v>8.9210565252312293</v>
      </c>
      <c r="H9" s="91">
        <v>6.3433643390694279</v>
      </c>
      <c r="I9" s="91">
        <v>5.6433792798081859</v>
      </c>
      <c r="J9" s="91">
        <v>6</v>
      </c>
      <c r="K9" s="91">
        <v>5.6200671284988966</v>
      </c>
      <c r="L9" s="91">
        <v>8.2798737615612463</v>
      </c>
      <c r="M9" s="91">
        <v>8.330441564267586</v>
      </c>
      <c r="N9" s="91">
        <v>8.4173619589189226</v>
      </c>
      <c r="O9" s="91">
        <v>5.3821162435785705</v>
      </c>
      <c r="Q9" s="187"/>
      <c r="R9" s="187"/>
    </row>
    <row r="10" spans="1:18" x14ac:dyDescent="0.25">
      <c r="A10" s="2" t="s">
        <v>18</v>
      </c>
      <c r="B10" s="87">
        <v>7.7719568247667086</v>
      </c>
      <c r="C10" s="88">
        <v>8.2474069114448465</v>
      </c>
      <c r="D10" s="89">
        <v>7.2682607828859531</v>
      </c>
      <c r="E10" s="90">
        <v>7.8002027799693279</v>
      </c>
      <c r="F10" s="91">
        <v>9.1335803031424572</v>
      </c>
      <c r="G10" s="91">
        <v>8.9491079956995545</v>
      </c>
      <c r="H10" s="91">
        <v>6.6595324354925269</v>
      </c>
      <c r="I10" s="91">
        <v>8.6887765124164229</v>
      </c>
      <c r="J10" s="91">
        <v>6</v>
      </c>
      <c r="K10" s="91">
        <v>4.6997924612165676</v>
      </c>
      <c r="L10" s="91">
        <v>9.6844741579108202</v>
      </c>
      <c r="M10" s="91">
        <v>8.9772546390840944</v>
      </c>
      <c r="N10" s="91">
        <v>7.5165202934775222</v>
      </c>
      <c r="O10" s="91">
        <v>6.9068334073463644</v>
      </c>
      <c r="Q10" s="187"/>
      <c r="R10" s="187"/>
    </row>
    <row r="11" spans="1:18" x14ac:dyDescent="0.25">
      <c r="A11" s="2" t="s">
        <v>19</v>
      </c>
      <c r="B11" s="87">
        <v>6.5158923049812083</v>
      </c>
      <c r="C11" s="88">
        <v>6.099375326407622</v>
      </c>
      <c r="D11" s="89">
        <v>5.8917502803634907</v>
      </c>
      <c r="E11" s="90">
        <v>7.5565513081725113</v>
      </c>
      <c r="F11" s="91">
        <v>5.8674150366228712</v>
      </c>
      <c r="G11" s="91">
        <v>8.6276381503077442</v>
      </c>
      <c r="H11" s="91">
        <v>3.8030727922922516</v>
      </c>
      <c r="I11" s="91">
        <v>5.1664491251036528</v>
      </c>
      <c r="J11" s="91">
        <v>8</v>
      </c>
      <c r="K11" s="91">
        <v>3.5712814985716559</v>
      </c>
      <c r="L11" s="91">
        <v>6.8292704977786514</v>
      </c>
      <c r="M11" s="91">
        <v>6.4036951892913585</v>
      </c>
      <c r="N11" s="91">
        <v>8.8872969589084754</v>
      </c>
      <c r="O11" s="91">
        <v>7.3786617763176992</v>
      </c>
      <c r="Q11" s="187"/>
      <c r="R11" s="187"/>
    </row>
    <row r="12" spans="1:18" x14ac:dyDescent="0.25">
      <c r="A12" s="5" t="s">
        <v>20</v>
      </c>
      <c r="B12" s="92">
        <v>7.1312488304606454</v>
      </c>
      <c r="C12" s="93">
        <v>6.7040185047362657</v>
      </c>
      <c r="D12" s="94">
        <v>7.1299039242521971</v>
      </c>
      <c r="E12" s="95">
        <v>7.5598240623934752</v>
      </c>
      <c r="F12" s="91">
        <v>6.5691565003868213</v>
      </c>
      <c r="G12" s="96">
        <v>8.3786795676410311</v>
      </c>
      <c r="H12" s="96">
        <v>5.1642194461809474</v>
      </c>
      <c r="I12" s="96">
        <v>7.730647957887852</v>
      </c>
      <c r="J12" s="96">
        <v>6</v>
      </c>
      <c r="K12" s="96">
        <v>7.2928693188611575</v>
      </c>
      <c r="L12" s="96">
        <v>7.4960984202597771</v>
      </c>
      <c r="M12" s="96">
        <v>6.6668239993850538</v>
      </c>
      <c r="N12" s="96">
        <v>7.5153963719470598</v>
      </c>
      <c r="O12" s="96">
        <v>8.4972518158483119</v>
      </c>
      <c r="Q12" s="187"/>
      <c r="R12" s="187"/>
    </row>
    <row r="13" spans="1:18" x14ac:dyDescent="0.25">
      <c r="A13" s="2" t="s">
        <v>21</v>
      </c>
      <c r="B13" s="87">
        <v>5.8283545269613564</v>
      </c>
      <c r="C13" s="88">
        <v>5.6471207656342663</v>
      </c>
      <c r="D13" s="89">
        <v>5.6822020310199743</v>
      </c>
      <c r="E13" s="90">
        <v>6.1557407842298284</v>
      </c>
      <c r="F13" s="97">
        <v>3.6552369668946878</v>
      </c>
      <c r="G13" s="91">
        <v>8.3485303207372556</v>
      </c>
      <c r="H13" s="91">
        <v>4.9375950092708552</v>
      </c>
      <c r="I13" s="91">
        <v>7.2104973772581102</v>
      </c>
      <c r="J13" s="91">
        <v>4</v>
      </c>
      <c r="K13" s="91">
        <v>5.6866054108743942</v>
      </c>
      <c r="L13" s="91">
        <v>5.8317053359473912</v>
      </c>
      <c r="M13" s="91">
        <v>7.5465719619056157</v>
      </c>
      <c r="N13" s="91">
        <v>5.1195437188801556</v>
      </c>
      <c r="O13" s="91">
        <v>5.8011066719037139</v>
      </c>
      <c r="Q13" s="187"/>
      <c r="R13" s="187"/>
    </row>
    <row r="14" spans="1:18" x14ac:dyDescent="0.25">
      <c r="A14" s="2" t="s">
        <v>22</v>
      </c>
      <c r="B14" s="87">
        <v>6.4632663758607221</v>
      </c>
      <c r="C14" s="88">
        <v>5.8333762060958607</v>
      </c>
      <c r="D14" s="89">
        <v>6.6558212255032805</v>
      </c>
      <c r="E14" s="90">
        <v>6.9006016959830232</v>
      </c>
      <c r="F14" s="91">
        <v>5.9648193737579902</v>
      </c>
      <c r="G14" s="91">
        <v>7.7375004396082474</v>
      </c>
      <c r="H14" s="91">
        <v>3.7978088049213463</v>
      </c>
      <c r="I14" s="91">
        <v>7.7838811054967048</v>
      </c>
      <c r="J14" s="91">
        <v>5</v>
      </c>
      <c r="K14" s="91">
        <v>6.3184510512195038</v>
      </c>
      <c r="L14" s="91">
        <v>7.5209527452969134</v>
      </c>
      <c r="M14" s="91">
        <v>5.6500461635487209</v>
      </c>
      <c r="N14" s="91">
        <v>7.1389879942343786</v>
      </c>
      <c r="O14" s="91">
        <v>7.9127709301659692</v>
      </c>
      <c r="Q14" s="187"/>
      <c r="R14" s="187"/>
    </row>
    <row r="15" spans="1:18" x14ac:dyDescent="0.25">
      <c r="A15" s="2" t="s">
        <v>23</v>
      </c>
      <c r="B15" s="87">
        <v>7.0546906535425391</v>
      </c>
      <c r="C15" s="88">
        <v>7.2695420860404525</v>
      </c>
      <c r="D15" s="89">
        <v>6.832411377294429</v>
      </c>
      <c r="E15" s="90">
        <v>7.0621184972927358</v>
      </c>
      <c r="F15" s="91">
        <v>7.772290319169227</v>
      </c>
      <c r="G15" s="91">
        <v>8.7058690700482693</v>
      </c>
      <c r="H15" s="91">
        <v>5.3304668689038603</v>
      </c>
      <c r="I15" s="91">
        <v>6.6808733009727028</v>
      </c>
      <c r="J15" s="91">
        <v>7</v>
      </c>
      <c r="K15" s="91">
        <v>5.3507666263443738</v>
      </c>
      <c r="L15" s="91">
        <v>8.2980055818606413</v>
      </c>
      <c r="M15" s="91">
        <v>7.1471380836411864</v>
      </c>
      <c r="N15" s="91">
        <v>8.4706044609617557</v>
      </c>
      <c r="O15" s="91">
        <v>5.5686129472752652</v>
      </c>
      <c r="Q15" s="187"/>
      <c r="R15" s="187"/>
    </row>
    <row r="16" spans="1:18" x14ac:dyDescent="0.25">
      <c r="A16" s="2" t="s">
        <v>24</v>
      </c>
      <c r="B16" s="87">
        <v>6.856539936520897</v>
      </c>
      <c r="C16" s="88">
        <v>6.7727869815081592</v>
      </c>
      <c r="D16" s="89">
        <v>6.6344819860059738</v>
      </c>
      <c r="E16" s="90">
        <v>7.1623508420485598</v>
      </c>
      <c r="F16" s="91">
        <v>7.1441913278265936</v>
      </c>
      <c r="G16" s="91">
        <v>8.3205991824579559</v>
      </c>
      <c r="H16" s="91">
        <v>4.8535704342399306</v>
      </c>
      <c r="I16" s="91">
        <v>6.3470345177560947</v>
      </c>
      <c r="J16" s="91">
        <v>7</v>
      </c>
      <c r="K16" s="91">
        <v>5.8774282899981989</v>
      </c>
      <c r="L16" s="91">
        <v>7.3134651362696035</v>
      </c>
      <c r="M16" s="91">
        <v>6.7987920857883406</v>
      </c>
      <c r="N16" s="91">
        <v>7.9734117404959388</v>
      </c>
      <c r="O16" s="91">
        <v>6.7148486998613999</v>
      </c>
      <c r="Q16" s="187"/>
      <c r="R16" s="187"/>
    </row>
    <row r="17" spans="1:18" x14ac:dyDescent="0.25">
      <c r="A17" s="2" t="s">
        <v>25</v>
      </c>
      <c r="B17" s="87">
        <v>6.9269057414824422</v>
      </c>
      <c r="C17" s="88">
        <v>6.8402245111085875</v>
      </c>
      <c r="D17" s="89">
        <v>6.776249228056944</v>
      </c>
      <c r="E17" s="90">
        <v>7.1642434852817942</v>
      </c>
      <c r="F17" s="91">
        <v>7.23768596102299</v>
      </c>
      <c r="G17" s="91">
        <v>8.1108106463356933</v>
      </c>
      <c r="H17" s="91">
        <v>5.1721769259670776</v>
      </c>
      <c r="I17" s="91">
        <v>7.4829797799204307</v>
      </c>
      <c r="J17" s="91">
        <v>6</v>
      </c>
      <c r="K17" s="91">
        <v>6.0322108122197946</v>
      </c>
      <c r="L17" s="91">
        <v>7.5898063200875523</v>
      </c>
      <c r="M17" s="91">
        <v>7.3182497414104315</v>
      </c>
      <c r="N17" s="91">
        <v>7.5944401199939335</v>
      </c>
      <c r="O17" s="91">
        <v>6.5800405944410194</v>
      </c>
      <c r="Q17" s="187"/>
      <c r="R17" s="187"/>
    </row>
    <row r="18" spans="1:18" x14ac:dyDescent="0.25">
      <c r="A18" s="2" t="s">
        <v>26</v>
      </c>
      <c r="B18" s="87">
        <v>6.7779485229807017</v>
      </c>
      <c r="C18" s="88">
        <v>6.6043324486081572</v>
      </c>
      <c r="D18" s="89">
        <v>6.5453916425378393</v>
      </c>
      <c r="E18" s="90">
        <v>7.1841214777961087</v>
      </c>
      <c r="F18" s="91">
        <v>6.215072844223684</v>
      </c>
      <c r="G18" s="91">
        <v>8.5654202723447952</v>
      </c>
      <c r="H18" s="91">
        <v>5.0325042292559932</v>
      </c>
      <c r="I18" s="91">
        <v>6.9120564290185573</v>
      </c>
      <c r="J18" s="91">
        <v>6</v>
      </c>
      <c r="K18" s="91">
        <v>6.0671896489782648</v>
      </c>
      <c r="L18" s="91">
        <v>7.2023204921545343</v>
      </c>
      <c r="M18" s="91">
        <v>7.0530043518118131</v>
      </c>
      <c r="N18" s="91">
        <v>6.2069732417641532</v>
      </c>
      <c r="O18" s="91">
        <v>8.2923868398123606</v>
      </c>
      <c r="Q18" s="187"/>
      <c r="R18" s="187"/>
    </row>
    <row r="19" spans="1:18" x14ac:dyDescent="0.25">
      <c r="A19" s="2" t="s">
        <v>27</v>
      </c>
      <c r="B19" s="87">
        <v>5.8683351154894217</v>
      </c>
      <c r="C19" s="88">
        <v>4.6306276170054215</v>
      </c>
      <c r="D19" s="89">
        <v>6.0695273090494357</v>
      </c>
      <c r="E19" s="90">
        <v>6.9048504204134069</v>
      </c>
      <c r="F19" s="91">
        <v>3.6847089938956907</v>
      </c>
      <c r="G19" s="91">
        <v>7.4071929226454643</v>
      </c>
      <c r="H19" s="91">
        <v>2.7999809344751108</v>
      </c>
      <c r="I19" s="91">
        <v>5.8793459298454662</v>
      </c>
      <c r="J19" s="91">
        <v>6</v>
      </c>
      <c r="K19" s="91">
        <v>4.6853775896709813</v>
      </c>
      <c r="L19" s="91">
        <v>7.7133857166812927</v>
      </c>
      <c r="M19" s="91">
        <v>6.0607918389723459</v>
      </c>
      <c r="N19" s="91">
        <v>6.9568315962722771</v>
      </c>
      <c r="O19" s="91">
        <v>7.6969278259955978</v>
      </c>
      <c r="Q19" s="187"/>
      <c r="R19" s="187"/>
    </row>
    <row r="20" spans="1:18" x14ac:dyDescent="0.25">
      <c r="A20" s="2" t="s">
        <v>28</v>
      </c>
      <c r="B20" s="87">
        <v>7.0135393405240549</v>
      </c>
      <c r="C20" s="88">
        <v>6.2330733428867227</v>
      </c>
      <c r="D20" s="89">
        <v>7.2396731139230477</v>
      </c>
      <c r="E20" s="90">
        <v>7.5678715647623962</v>
      </c>
      <c r="F20" s="91">
        <v>5.9811629362654184</v>
      </c>
      <c r="G20" s="91">
        <v>7.1418045010250717</v>
      </c>
      <c r="H20" s="91">
        <v>5.5762525913696761</v>
      </c>
      <c r="I20" s="91">
        <v>7.7839693777119585</v>
      </c>
      <c r="J20" s="91">
        <v>7</v>
      </c>
      <c r="K20" s="91">
        <v>7.485567207185535</v>
      </c>
      <c r="L20" s="91">
        <v>6.6891558707946963</v>
      </c>
      <c r="M20" s="91">
        <v>7.463441576332225</v>
      </c>
      <c r="N20" s="91">
        <v>6.1588199962844676</v>
      </c>
      <c r="O20" s="91">
        <v>9.0813531216704959</v>
      </c>
      <c r="Q20" s="187"/>
      <c r="R20" s="187"/>
    </row>
    <row r="21" spans="1:18" x14ac:dyDescent="0.25">
      <c r="A21" s="2" t="s">
        <v>29</v>
      </c>
      <c r="B21" s="87">
        <v>5.8593940845580867</v>
      </c>
      <c r="C21" s="88">
        <v>5.0419002573008749</v>
      </c>
      <c r="D21" s="89">
        <v>5.7242403285942522</v>
      </c>
      <c r="E21" s="90">
        <v>6.812041667779134</v>
      </c>
      <c r="F21" s="91">
        <v>5.1858394491489737</v>
      </c>
      <c r="G21" s="91">
        <v>6.8069610392933804</v>
      </c>
      <c r="H21" s="91">
        <v>3.1329002834602715</v>
      </c>
      <c r="I21" s="91">
        <v>5.2714003168994275</v>
      </c>
      <c r="J21" s="91">
        <v>6</v>
      </c>
      <c r="K21" s="91">
        <v>4.2183228255739298</v>
      </c>
      <c r="L21" s="91">
        <v>7.40723817190365</v>
      </c>
      <c r="M21" s="91">
        <v>6.0696161570770073</v>
      </c>
      <c r="N21" s="91">
        <v>7.6679439103441762</v>
      </c>
      <c r="O21" s="91">
        <v>6.6985649359162185</v>
      </c>
      <c r="Q21" s="187"/>
      <c r="R21" s="187"/>
    </row>
    <row r="22" spans="1:18" x14ac:dyDescent="0.25">
      <c r="A22" s="5" t="s">
        <v>30</v>
      </c>
      <c r="B22" s="92">
        <v>6.3393077555323849</v>
      </c>
      <c r="C22" s="93">
        <v>5.6563783715967864</v>
      </c>
      <c r="D22" s="94">
        <v>6.1993811802062693</v>
      </c>
      <c r="E22" s="95">
        <v>7.1621637147941</v>
      </c>
      <c r="F22" s="91">
        <v>3.5661977015646591</v>
      </c>
      <c r="G22" s="96">
        <v>8.1110344896827016</v>
      </c>
      <c r="H22" s="96">
        <v>5.291902923542998</v>
      </c>
      <c r="I22" s="96">
        <v>5.489881987344706</v>
      </c>
      <c r="J22" s="96">
        <v>6</v>
      </c>
      <c r="K22" s="96">
        <v>4.9600903064007476</v>
      </c>
      <c r="L22" s="96">
        <v>8.3475524270796235</v>
      </c>
      <c r="M22" s="96">
        <v>7.7452173521874288</v>
      </c>
      <c r="N22" s="96">
        <v>6.3058192347885029</v>
      </c>
      <c r="O22" s="96">
        <v>7.4354545574063646</v>
      </c>
      <c r="Q22" s="187"/>
      <c r="R22" s="187"/>
    </row>
    <row r="23" spans="1:18" x14ac:dyDescent="0.25">
      <c r="A23" s="2" t="s">
        <v>31</v>
      </c>
      <c r="B23" s="87">
        <v>6.7656244221906618</v>
      </c>
      <c r="C23" s="88">
        <v>6.7322718447004251</v>
      </c>
      <c r="D23" s="89">
        <v>6.1413902355162193</v>
      </c>
      <c r="E23" s="90">
        <v>7.4232111863553429</v>
      </c>
      <c r="F23" s="97">
        <v>6.8343177367310286</v>
      </c>
      <c r="G23" s="91">
        <v>7.7579582724773841</v>
      </c>
      <c r="H23" s="91">
        <v>5.6045395248928633</v>
      </c>
      <c r="I23" s="91">
        <v>4.9621760541522928</v>
      </c>
      <c r="J23" s="91">
        <v>6</v>
      </c>
      <c r="K23" s="91">
        <v>5.2114524672433724</v>
      </c>
      <c r="L23" s="91">
        <v>8.3919324206692121</v>
      </c>
      <c r="M23" s="91">
        <v>7.8631747794621942</v>
      </c>
      <c r="N23" s="91">
        <v>8.8982435618098403</v>
      </c>
      <c r="O23" s="91">
        <v>5.508215217793996</v>
      </c>
      <c r="Q23" s="187"/>
      <c r="R23" s="187"/>
    </row>
    <row r="24" spans="1:18" x14ac:dyDescent="0.25">
      <c r="A24" s="2" t="s">
        <v>32</v>
      </c>
      <c r="B24" s="87">
        <v>6.1602972452621572</v>
      </c>
      <c r="C24" s="88">
        <v>5.6548509799767324</v>
      </c>
      <c r="D24" s="89">
        <v>6.2015206716182707</v>
      </c>
      <c r="E24" s="90">
        <v>6.6245200841914693</v>
      </c>
      <c r="F24" s="91">
        <v>6.2644905001541549</v>
      </c>
      <c r="G24" s="91">
        <v>7.7743842503924743</v>
      </c>
      <c r="H24" s="91">
        <v>2.9256781893835666</v>
      </c>
      <c r="I24" s="91">
        <v>6.564360777467634</v>
      </c>
      <c r="J24" s="91">
        <v>6</v>
      </c>
      <c r="K24" s="91">
        <v>5.3379188041114229</v>
      </c>
      <c r="L24" s="91">
        <v>6.9038031048940232</v>
      </c>
      <c r="M24" s="91">
        <v>6.1527317750914037</v>
      </c>
      <c r="N24" s="91">
        <v>8.1897048729329462</v>
      </c>
      <c r="O24" s="91">
        <v>5.531123604550058</v>
      </c>
      <c r="Q24" s="187"/>
      <c r="R24" s="187"/>
    </row>
    <row r="25" spans="1:18" x14ac:dyDescent="0.25">
      <c r="A25" s="2" t="s">
        <v>33</v>
      </c>
      <c r="B25" s="87">
        <v>6.8607851668333995</v>
      </c>
      <c r="C25" s="88">
        <v>7.2756530141639546</v>
      </c>
      <c r="D25" s="89">
        <v>6.0331841353654152</v>
      </c>
      <c r="E25" s="90">
        <v>7.2735183509708294</v>
      </c>
      <c r="F25" s="91">
        <v>7.5929642417797467</v>
      </c>
      <c r="G25" s="91">
        <v>8.5354385099511507</v>
      </c>
      <c r="H25" s="91">
        <v>5.6985562907609699</v>
      </c>
      <c r="I25" s="91">
        <v>6.1882678608258761</v>
      </c>
      <c r="J25" s="91">
        <v>5</v>
      </c>
      <c r="K25" s="91">
        <v>5.0839937642622033</v>
      </c>
      <c r="L25" s="91">
        <v>7.8604749163735814</v>
      </c>
      <c r="M25" s="91">
        <v>7.7275022327556711</v>
      </c>
      <c r="N25" s="91">
        <v>8.4352640524379101</v>
      </c>
      <c r="O25" s="91">
        <v>5.6577887677189089</v>
      </c>
      <c r="Q25" s="187"/>
      <c r="R25" s="187"/>
    </row>
    <row r="26" spans="1:18" x14ac:dyDescent="0.25">
      <c r="A26" s="2" t="s">
        <v>34</v>
      </c>
      <c r="B26" s="87">
        <v>5.6087938608701613</v>
      </c>
      <c r="C26" s="88">
        <v>4.3236386089831269</v>
      </c>
      <c r="D26" s="89">
        <v>5.8992820732662654</v>
      </c>
      <c r="E26" s="90">
        <v>6.6034609003610925</v>
      </c>
      <c r="F26" s="91">
        <v>4.0449096543807119</v>
      </c>
      <c r="G26" s="91">
        <v>6.3393195760334837</v>
      </c>
      <c r="H26" s="91">
        <v>2.5866865965351864</v>
      </c>
      <c r="I26" s="91">
        <v>6.9416879134178551</v>
      </c>
      <c r="J26" s="91">
        <v>6</v>
      </c>
      <c r="K26" s="91">
        <v>4.2622042033862737</v>
      </c>
      <c r="L26" s="91">
        <v>6.3932361762609329</v>
      </c>
      <c r="M26" s="91">
        <v>5.1392166250755711</v>
      </c>
      <c r="N26" s="91">
        <v>5.0231362725985793</v>
      </c>
      <c r="O26" s="91">
        <v>9.6480298034091287</v>
      </c>
      <c r="Q26" s="187"/>
      <c r="R26" s="187"/>
    </row>
    <row r="27" spans="1:18" x14ac:dyDescent="0.25">
      <c r="A27" s="2" t="s">
        <v>35</v>
      </c>
      <c r="B27" s="87">
        <v>6.4315695790619394</v>
      </c>
      <c r="C27" s="88">
        <v>5.7391904748461622</v>
      </c>
      <c r="D27" s="89">
        <v>6.491182204683879</v>
      </c>
      <c r="E27" s="90">
        <v>7.0643360576557752</v>
      </c>
      <c r="F27" s="91">
        <v>5.413651091794228</v>
      </c>
      <c r="G27" s="91">
        <v>7.6793540067292732</v>
      </c>
      <c r="H27" s="91">
        <v>4.1245663260149854</v>
      </c>
      <c r="I27" s="91">
        <v>6.0177789470544871</v>
      </c>
      <c r="J27" s="91">
        <v>7</v>
      </c>
      <c r="K27" s="91">
        <v>5.291207326810504</v>
      </c>
      <c r="L27" s="91">
        <v>7.6557425448705239</v>
      </c>
      <c r="M27" s="91">
        <v>6.5529465118633921</v>
      </c>
      <c r="N27" s="91">
        <v>7.3852298620721966</v>
      </c>
      <c r="O27" s="91">
        <v>7.254831799031737</v>
      </c>
      <c r="Q27" s="187"/>
      <c r="R27" s="187"/>
    </row>
    <row r="28" spans="1:18" x14ac:dyDescent="0.25">
      <c r="A28" s="2" t="s">
        <v>36</v>
      </c>
      <c r="B28" s="87">
        <v>5.7783041098346173</v>
      </c>
      <c r="C28" s="88">
        <v>4.7771248113524809</v>
      </c>
      <c r="D28" s="89">
        <v>6.1686989456317622</v>
      </c>
      <c r="E28" s="90">
        <v>6.3890885725196087</v>
      </c>
      <c r="F28" s="91">
        <v>5.3248466015967422</v>
      </c>
      <c r="G28" s="91">
        <v>6.2322992091524929</v>
      </c>
      <c r="H28" s="91">
        <v>2.7742286233082081</v>
      </c>
      <c r="I28" s="91">
        <v>5.8661658855797132</v>
      </c>
      <c r="J28" s="91">
        <v>6</v>
      </c>
      <c r="K28" s="91">
        <v>3.3517731586041064</v>
      </c>
      <c r="L28" s="91">
        <v>9.456856738343232</v>
      </c>
      <c r="M28" s="91">
        <v>5.857397388990182</v>
      </c>
      <c r="N28" s="91">
        <v>6.0646977912290856</v>
      </c>
      <c r="O28" s="91">
        <v>7.2451705373395576</v>
      </c>
      <c r="Q28" s="187"/>
      <c r="R28" s="187"/>
    </row>
    <row r="29" spans="1:18" x14ac:dyDescent="0.25">
      <c r="A29" s="2" t="s">
        <v>37</v>
      </c>
      <c r="B29" s="87">
        <v>7.0599284129903799</v>
      </c>
      <c r="C29" s="88">
        <v>7.3761308098850611</v>
      </c>
      <c r="D29" s="89">
        <v>6.5240063512238891</v>
      </c>
      <c r="E29" s="90">
        <v>7.2796480778621886</v>
      </c>
      <c r="F29" s="91">
        <v>7.6392232226542722</v>
      </c>
      <c r="G29" s="91">
        <v>8.428128569217467</v>
      </c>
      <c r="H29" s="91">
        <v>6.0610406377834414</v>
      </c>
      <c r="I29" s="91">
        <v>7.1154939113298168</v>
      </c>
      <c r="J29" s="91">
        <v>6</v>
      </c>
      <c r="K29" s="91">
        <v>5.1386968031392879</v>
      </c>
      <c r="L29" s="91">
        <v>7.8418346904264506</v>
      </c>
      <c r="M29" s="91">
        <v>7.5557743245259452</v>
      </c>
      <c r="N29" s="91">
        <v>6.9211757176640196</v>
      </c>
      <c r="O29" s="91">
        <v>7.3619941913965992</v>
      </c>
      <c r="Q29" s="187"/>
      <c r="R29" s="187"/>
    </row>
    <row r="30" spans="1:18" x14ac:dyDescent="0.25">
      <c r="A30" s="2" t="s">
        <v>38</v>
      </c>
      <c r="B30" s="87">
        <v>7.2795394927143704</v>
      </c>
      <c r="C30" s="88">
        <v>7.5940309560713395</v>
      </c>
      <c r="D30" s="89">
        <v>7.2367898283255281</v>
      </c>
      <c r="E30" s="90">
        <v>7.0077976937462436</v>
      </c>
      <c r="F30" s="91">
        <v>8.4149453723961933</v>
      </c>
      <c r="G30" s="91">
        <v>9.1643687111108374</v>
      </c>
      <c r="H30" s="91">
        <v>5.2027787847069895</v>
      </c>
      <c r="I30" s="91">
        <v>7.7300492245405401</v>
      </c>
      <c r="J30" s="91">
        <v>8</v>
      </c>
      <c r="K30" s="91">
        <v>5.9321706788766253</v>
      </c>
      <c r="L30" s="91">
        <v>7.2849394098849451</v>
      </c>
      <c r="M30" s="91">
        <v>6.8209309566195078</v>
      </c>
      <c r="N30" s="91">
        <v>8.9742729362891023</v>
      </c>
      <c r="O30" s="91">
        <v>5.2281891883301181</v>
      </c>
      <c r="Q30" s="187"/>
      <c r="R30" s="187"/>
    </row>
    <row r="31" spans="1:18" x14ac:dyDescent="0.25">
      <c r="A31" s="2" t="s">
        <v>39</v>
      </c>
      <c r="B31" s="87">
        <v>7.0248699477471916</v>
      </c>
      <c r="C31" s="88">
        <v>7.0614085440209822</v>
      </c>
      <c r="D31" s="89">
        <v>6.49375297383909</v>
      </c>
      <c r="E31" s="90">
        <v>7.5194483253815037</v>
      </c>
      <c r="F31" s="91">
        <v>7.4345806193041657</v>
      </c>
      <c r="G31" s="91">
        <v>8.6989509356562973</v>
      </c>
      <c r="H31" s="91">
        <v>5.0506940771024862</v>
      </c>
      <c r="I31" s="91">
        <v>5.5808130163423808</v>
      </c>
      <c r="J31" s="91">
        <v>8</v>
      </c>
      <c r="K31" s="91">
        <v>2.9888019024782961</v>
      </c>
      <c r="L31" s="91">
        <v>9.4053969765356822</v>
      </c>
      <c r="M31" s="91">
        <v>7.206049476815938</v>
      </c>
      <c r="N31" s="91">
        <v>9.1193032866435839</v>
      </c>
      <c r="O31" s="91">
        <v>6.2329922126849908</v>
      </c>
      <c r="Q31" s="187"/>
      <c r="R31" s="187"/>
    </row>
    <row r="32" spans="1:18" x14ac:dyDescent="0.25">
      <c r="A32" s="5" t="s">
        <v>40</v>
      </c>
      <c r="B32" s="92">
        <v>6.488295066845069</v>
      </c>
      <c r="C32" s="93">
        <v>7.1343358835358996</v>
      </c>
      <c r="D32" s="94">
        <v>5.1066330408836418</v>
      </c>
      <c r="E32" s="95">
        <v>7.2239162761156654</v>
      </c>
      <c r="F32" s="91">
        <v>7.1302593308806381</v>
      </c>
      <c r="G32" s="96">
        <v>9.0140215978139757</v>
      </c>
      <c r="H32" s="96">
        <v>5.258726721913086</v>
      </c>
      <c r="I32" s="96">
        <v>3.4507735811361568</v>
      </c>
      <c r="J32" s="96">
        <v>5</v>
      </c>
      <c r="K32" s="96">
        <v>4.0317704780863561</v>
      </c>
      <c r="L32" s="96">
        <v>7.9439881043120542</v>
      </c>
      <c r="M32" s="96">
        <v>8.1129848558035853</v>
      </c>
      <c r="N32" s="96">
        <v>8.0613423943484452</v>
      </c>
      <c r="O32" s="96">
        <v>5.4974215781949622</v>
      </c>
      <c r="Q32" s="187"/>
      <c r="R32" s="187"/>
    </row>
    <row r="33" spans="1:18" x14ac:dyDescent="0.25">
      <c r="A33" s="2" t="s">
        <v>41</v>
      </c>
      <c r="B33" s="87">
        <v>5.4592248640664911</v>
      </c>
      <c r="C33" s="88">
        <v>4.2791353305299067</v>
      </c>
      <c r="D33" s="89">
        <v>5.610769265799366</v>
      </c>
      <c r="E33" s="90">
        <v>6.487769995870198</v>
      </c>
      <c r="F33" s="97">
        <v>2.8351219452138583</v>
      </c>
      <c r="G33" s="91">
        <v>6.4462327975144404</v>
      </c>
      <c r="H33" s="91">
        <v>3.5560512488614222</v>
      </c>
      <c r="I33" s="91">
        <v>6.6121510283738978</v>
      </c>
      <c r="J33" s="91">
        <v>6</v>
      </c>
      <c r="K33" s="91">
        <v>3.5801747140348708</v>
      </c>
      <c r="L33" s="91">
        <v>6.2507513207886944</v>
      </c>
      <c r="M33" s="91">
        <v>6.0138037139485432</v>
      </c>
      <c r="N33" s="91">
        <v>4.2875083358911166</v>
      </c>
      <c r="O33" s="91">
        <v>9.1619979377709342</v>
      </c>
      <c r="Q33" s="187"/>
      <c r="R33" s="187"/>
    </row>
    <row r="34" spans="1:18" x14ac:dyDescent="0.25">
      <c r="A34" s="2" t="s">
        <v>42</v>
      </c>
      <c r="B34" s="87">
        <v>6.4685366057595273</v>
      </c>
      <c r="C34" s="88">
        <v>6.8751578954322765</v>
      </c>
      <c r="D34" s="89">
        <v>5.8816904857912737</v>
      </c>
      <c r="E34" s="90">
        <v>6.6487614360550324</v>
      </c>
      <c r="F34" s="91">
        <v>7.041991014039727</v>
      </c>
      <c r="G34" s="91">
        <v>7.8611897777829505</v>
      </c>
      <c r="H34" s="91">
        <v>5.7222928944741502</v>
      </c>
      <c r="I34" s="91">
        <v>5.2765685700571918</v>
      </c>
      <c r="J34" s="91">
        <v>5</v>
      </c>
      <c r="K34" s="91">
        <v>5.5843141066101225</v>
      </c>
      <c r="L34" s="91">
        <v>7.6658792664977806</v>
      </c>
      <c r="M34" s="91">
        <v>8.4314664590578143</v>
      </c>
      <c r="N34" s="91">
        <v>7.4196172882994187</v>
      </c>
      <c r="O34" s="91">
        <v>4.0952005608078661</v>
      </c>
      <c r="Q34" s="187"/>
      <c r="R34" s="187"/>
    </row>
    <row r="35" spans="1:18" x14ac:dyDescent="0.25">
      <c r="A35" s="2" t="s">
        <v>43</v>
      </c>
      <c r="B35" s="87">
        <v>7.0291348407105971</v>
      </c>
      <c r="C35" s="88">
        <v>6.7340743693445484</v>
      </c>
      <c r="D35" s="89">
        <v>6.7705493730560322</v>
      </c>
      <c r="E35" s="90">
        <v>7.582780779731209</v>
      </c>
      <c r="F35" s="91">
        <v>7.2539857075588241</v>
      </c>
      <c r="G35" s="91">
        <v>8.1891843931444281</v>
      </c>
      <c r="H35" s="91">
        <v>4.7590530073303929</v>
      </c>
      <c r="I35" s="91">
        <v>8.0679152379617065</v>
      </c>
      <c r="J35" s="91">
        <v>5</v>
      </c>
      <c r="K35" s="91">
        <v>6.3231445804282522</v>
      </c>
      <c r="L35" s="91">
        <v>7.691137673834171</v>
      </c>
      <c r="M35" s="91">
        <v>7.0493482380290251</v>
      </c>
      <c r="N35" s="91">
        <v>6.8226989262969573</v>
      </c>
      <c r="O35" s="91">
        <v>8.8762951748676429</v>
      </c>
      <c r="Q35" s="187"/>
      <c r="R35" s="187"/>
    </row>
    <row r="36" spans="1:18" x14ac:dyDescent="0.25">
      <c r="A36" s="2" t="s">
        <v>44</v>
      </c>
      <c r="B36" s="87">
        <v>6.6295790779735553</v>
      </c>
      <c r="C36" s="88">
        <v>6.3523874348648661</v>
      </c>
      <c r="D36" s="89">
        <v>6.2324606867992642</v>
      </c>
      <c r="E36" s="90">
        <v>7.3038891122565346</v>
      </c>
      <c r="F36" s="91">
        <v>7.217885165908303</v>
      </c>
      <c r="G36" s="91">
        <v>6.1338798225634434</v>
      </c>
      <c r="H36" s="91">
        <v>5.7053973161228519</v>
      </c>
      <c r="I36" s="91">
        <v>6.5129910108233249</v>
      </c>
      <c r="J36" s="91">
        <v>6</v>
      </c>
      <c r="K36" s="91">
        <v>4.9164407955275067</v>
      </c>
      <c r="L36" s="91">
        <v>7.5004109408462272</v>
      </c>
      <c r="M36" s="91">
        <v>7.7792519407986971</v>
      </c>
      <c r="N36" s="91">
        <v>5.4566274506999193</v>
      </c>
      <c r="O36" s="91">
        <v>8.6757879452709865</v>
      </c>
      <c r="Q36" s="187"/>
      <c r="R36" s="187"/>
    </row>
    <row r="37" spans="1:18" x14ac:dyDescent="0.25">
      <c r="A37" s="2" t="s">
        <v>45</v>
      </c>
      <c r="B37" s="87">
        <v>6.2719929367595553</v>
      </c>
      <c r="C37" s="88">
        <v>5.9012075685988812</v>
      </c>
      <c r="D37" s="89">
        <v>5.9570795190370891</v>
      </c>
      <c r="E37" s="90">
        <v>6.9576917226426955</v>
      </c>
      <c r="F37" s="91">
        <v>6.5410263219701896</v>
      </c>
      <c r="G37" s="91">
        <v>7.8746264717522294</v>
      </c>
      <c r="H37" s="91">
        <v>3.2879699120742241</v>
      </c>
      <c r="I37" s="91">
        <v>5.3604051301659066</v>
      </c>
      <c r="J37" s="91">
        <v>6</v>
      </c>
      <c r="K37" s="91">
        <v>4.8579800011064442</v>
      </c>
      <c r="L37" s="91">
        <v>7.6099329448760065</v>
      </c>
      <c r="M37" s="91">
        <v>6.6131023058385168</v>
      </c>
      <c r="N37" s="91">
        <v>8.1519451251552688</v>
      </c>
      <c r="O37" s="91">
        <v>6.1080277369342983</v>
      </c>
      <c r="Q37" s="187"/>
      <c r="R37" s="187"/>
    </row>
    <row r="38" spans="1:18" x14ac:dyDescent="0.25">
      <c r="A38" s="2" t="s">
        <v>46</v>
      </c>
      <c r="B38" s="87">
        <v>6.7231000221111969</v>
      </c>
      <c r="C38" s="88">
        <v>5.9584999821081537</v>
      </c>
      <c r="D38" s="89">
        <v>7.2489042629327081</v>
      </c>
      <c r="E38" s="90">
        <v>6.9618958212927282</v>
      </c>
      <c r="F38" s="91">
        <v>6.1827701553144436</v>
      </c>
      <c r="G38" s="91">
        <v>7.8453975797694389</v>
      </c>
      <c r="H38" s="91">
        <v>3.8473322112405755</v>
      </c>
      <c r="I38" s="91">
        <v>8.623284416105129</v>
      </c>
      <c r="J38" s="91">
        <v>6</v>
      </c>
      <c r="K38" s="91">
        <v>7.4401387891100503</v>
      </c>
      <c r="L38" s="91">
        <v>6.9321938465156538</v>
      </c>
      <c r="M38" s="91">
        <v>6.3339828233113522</v>
      </c>
      <c r="N38" s="91">
        <v>5.3071533846052565</v>
      </c>
      <c r="O38" s="91">
        <v>9.244551255961575</v>
      </c>
      <c r="Q38" s="187"/>
      <c r="R38" s="187"/>
    </row>
    <row r="39" spans="1:18" x14ac:dyDescent="0.25">
      <c r="A39" s="2" t="s">
        <v>47</v>
      </c>
      <c r="B39" s="87">
        <v>6.5778020681332956</v>
      </c>
      <c r="C39" s="88">
        <v>6.4238550145947615</v>
      </c>
      <c r="D39" s="89">
        <v>6.7566823220057755</v>
      </c>
      <c r="E39" s="90">
        <v>6.5528688677993499</v>
      </c>
      <c r="F39" s="91">
        <v>7.4424158501642346</v>
      </c>
      <c r="G39" s="91">
        <v>8.0139091323143834</v>
      </c>
      <c r="H39" s="91">
        <v>3.815240061305667</v>
      </c>
      <c r="I39" s="91">
        <v>7.1801820276640349</v>
      </c>
      <c r="J39" s="91">
        <v>5</v>
      </c>
      <c r="K39" s="91">
        <v>5.1189821619563238</v>
      </c>
      <c r="L39" s="91">
        <v>9.7275650984027422</v>
      </c>
      <c r="M39" s="91">
        <v>6.3217818038872844</v>
      </c>
      <c r="N39" s="91">
        <v>7.5838017774907582</v>
      </c>
      <c r="O39" s="91">
        <v>5.7530230220200052</v>
      </c>
      <c r="Q39" s="187"/>
      <c r="R39" s="187"/>
    </row>
    <row r="40" spans="1:18" x14ac:dyDescent="0.25">
      <c r="A40" s="2" t="s">
        <v>48</v>
      </c>
      <c r="B40" s="87">
        <v>6.36449574892859</v>
      </c>
      <c r="C40" s="88">
        <v>5.7864647041565789</v>
      </c>
      <c r="D40" s="89">
        <v>6.1659669377767417</v>
      </c>
      <c r="E40" s="90">
        <v>7.1410556048524505</v>
      </c>
      <c r="F40" s="91">
        <v>5.7040387366187151</v>
      </c>
      <c r="G40" s="91">
        <v>8.0331873252609576</v>
      </c>
      <c r="H40" s="91">
        <v>3.6221680505900649</v>
      </c>
      <c r="I40" s="91">
        <v>5.4793080119946138</v>
      </c>
      <c r="J40" s="91">
        <v>7</v>
      </c>
      <c r="K40" s="91">
        <v>4.2281676326030873</v>
      </c>
      <c r="L40" s="91">
        <v>7.9563921065092655</v>
      </c>
      <c r="M40" s="91">
        <v>7.0909554376618615</v>
      </c>
      <c r="N40" s="91">
        <v>8.862051690780131</v>
      </c>
      <c r="O40" s="91">
        <v>5.4701596861153599</v>
      </c>
      <c r="Q40" s="187"/>
      <c r="R40" s="187"/>
    </row>
    <row r="41" spans="1:18" x14ac:dyDescent="0.25">
      <c r="A41" s="2" t="s">
        <v>49</v>
      </c>
      <c r="B41" s="87">
        <v>6.0395427111866793</v>
      </c>
      <c r="C41" s="88">
        <v>5.7875272729160905</v>
      </c>
      <c r="D41" s="89">
        <v>5.2007434687531804</v>
      </c>
      <c r="E41" s="90">
        <v>7.1303573918907652</v>
      </c>
      <c r="F41" s="91">
        <v>6.1919166059427075</v>
      </c>
      <c r="G41" s="91">
        <v>7.3563526550478544</v>
      </c>
      <c r="H41" s="91">
        <v>3.8143125577577108</v>
      </c>
      <c r="I41" s="91">
        <v>4.740948767287108</v>
      </c>
      <c r="J41" s="91">
        <v>5</v>
      </c>
      <c r="K41" s="91">
        <v>3.2803203977754336</v>
      </c>
      <c r="L41" s="91">
        <v>7.7817047099501799</v>
      </c>
      <c r="M41" s="91">
        <v>7.2116475747913427</v>
      </c>
      <c r="N41" s="91">
        <v>9.2062706674224497</v>
      </c>
      <c r="O41" s="91">
        <v>4.9731539334585015</v>
      </c>
      <c r="Q41" s="187"/>
      <c r="R41" s="187"/>
    </row>
    <row r="42" spans="1:18" x14ac:dyDescent="0.25">
      <c r="A42" s="5" t="s">
        <v>50</v>
      </c>
      <c r="B42" s="98">
        <v>6.1158739958696566</v>
      </c>
      <c r="C42" s="93">
        <v>5.1502500505211204</v>
      </c>
      <c r="D42" s="94">
        <v>6.1719245679511037</v>
      </c>
      <c r="E42" s="95">
        <v>7.0254473691367467</v>
      </c>
      <c r="F42" s="91">
        <v>4.9861716642323097</v>
      </c>
      <c r="G42" s="96">
        <v>7.7541881636816123</v>
      </c>
      <c r="H42" s="96">
        <v>2.7103903236494391</v>
      </c>
      <c r="I42" s="96">
        <v>6.9804017855055172</v>
      </c>
      <c r="J42" s="96">
        <v>5</v>
      </c>
      <c r="K42" s="96">
        <v>5.0647399225921053</v>
      </c>
      <c r="L42" s="96">
        <v>7.6425565637067923</v>
      </c>
      <c r="M42" s="96">
        <v>5.6842465230603167</v>
      </c>
      <c r="N42" s="96">
        <v>6.7659096084032946</v>
      </c>
      <c r="O42" s="96">
        <v>8.6261859759466279</v>
      </c>
      <c r="Q42" s="187"/>
      <c r="R42" s="187"/>
    </row>
    <row r="43" spans="1:18" x14ac:dyDescent="0.25">
      <c r="A43" s="3" t="s">
        <v>51</v>
      </c>
      <c r="B43" s="99">
        <v>7.2025728809475487</v>
      </c>
      <c r="C43" s="100">
        <v>6.7927685473724528</v>
      </c>
      <c r="D43" s="101">
        <v>7.2244484431047278</v>
      </c>
      <c r="E43" s="102">
        <v>7.5905016523654654</v>
      </c>
      <c r="F43" s="97">
        <v>7.5650594607470953</v>
      </c>
      <c r="G43" s="91">
        <v>7.1318540865085032</v>
      </c>
      <c r="H43" s="91">
        <v>5.68139209486176</v>
      </c>
      <c r="I43" s="91">
        <v>8.0550073569768958</v>
      </c>
      <c r="J43" s="103">
        <v>8</v>
      </c>
      <c r="K43" s="91">
        <v>5.99887969530561</v>
      </c>
      <c r="L43" s="91">
        <v>6.843906720136407</v>
      </c>
      <c r="M43" s="91">
        <v>7.5350982809614209</v>
      </c>
      <c r="N43" s="104">
        <v>6.6183615218820027</v>
      </c>
      <c r="O43" s="91">
        <v>8.6180451542529752</v>
      </c>
      <c r="Q43" s="187"/>
      <c r="R43" s="187"/>
    </row>
    <row r="44" spans="1:18" x14ac:dyDescent="0.25">
      <c r="A44" s="3" t="s">
        <v>52</v>
      </c>
      <c r="B44" s="105">
        <v>6.781957822459197</v>
      </c>
      <c r="C44" s="100">
        <v>6.04563241763418</v>
      </c>
      <c r="D44" s="101">
        <v>6.8213463973687656</v>
      </c>
      <c r="E44" s="102">
        <v>7.4788946523746462</v>
      </c>
      <c r="F44" s="91">
        <v>6.1714109883152135</v>
      </c>
      <c r="G44" s="91">
        <v>7.6535264148953006</v>
      </c>
      <c r="H44" s="91">
        <v>4.3119598496920259</v>
      </c>
      <c r="I44" s="91">
        <v>7.1420705742070787</v>
      </c>
      <c r="J44" s="103">
        <v>8</v>
      </c>
      <c r="K44" s="91">
        <v>5.9572846177645422</v>
      </c>
      <c r="L44" s="91">
        <v>6.1860303975034405</v>
      </c>
      <c r="M44" s="91">
        <v>6.4621589876706365</v>
      </c>
      <c r="N44" s="104">
        <v>7.825839854801667</v>
      </c>
      <c r="O44" s="91">
        <v>8.1486851146516361</v>
      </c>
      <c r="Q44" s="187"/>
      <c r="R44" s="187"/>
    </row>
    <row r="45" spans="1:18" x14ac:dyDescent="0.25">
      <c r="A45" s="3" t="s">
        <v>53</v>
      </c>
      <c r="B45" s="105">
        <v>7.5052699820065172</v>
      </c>
      <c r="C45" s="100">
        <v>7.5347605941605353</v>
      </c>
      <c r="D45" s="101">
        <v>7.2973769486687647</v>
      </c>
      <c r="E45" s="102">
        <v>7.6836724031902515</v>
      </c>
      <c r="F45" s="91">
        <v>7.4304934656056263</v>
      </c>
      <c r="G45" s="91">
        <v>8.7327325104511502</v>
      </c>
      <c r="H45" s="91">
        <v>6.4410558064248296</v>
      </c>
      <c r="I45" s="91">
        <v>7.9163989898806388</v>
      </c>
      <c r="J45" s="103">
        <v>8</v>
      </c>
      <c r="K45" s="91">
        <v>5.84366951855844</v>
      </c>
      <c r="L45" s="91">
        <v>7.429439286235981</v>
      </c>
      <c r="M45" s="91">
        <v>7.4287140520751613</v>
      </c>
      <c r="N45" s="104">
        <v>7.4855461809077219</v>
      </c>
      <c r="O45" s="91">
        <v>8.136756976587872</v>
      </c>
      <c r="Q45" s="187"/>
      <c r="R45" s="187"/>
    </row>
    <row r="46" spans="1:18" x14ac:dyDescent="0.25">
      <c r="A46" s="3" t="s">
        <v>54</v>
      </c>
      <c r="B46" s="105">
        <v>7.0219730357050958</v>
      </c>
      <c r="C46" s="100">
        <v>7.1319990332716481</v>
      </c>
      <c r="D46" s="101">
        <v>6.6914624192552301</v>
      </c>
      <c r="E46" s="102">
        <v>7.2424576545884092</v>
      </c>
      <c r="F46" s="91">
        <v>6.8200855099295454</v>
      </c>
      <c r="G46" s="91">
        <v>8.3727259954862454</v>
      </c>
      <c r="H46" s="91">
        <v>6.2031855943991552</v>
      </c>
      <c r="I46" s="91">
        <v>7.4930281453913752</v>
      </c>
      <c r="J46" s="103">
        <v>6</v>
      </c>
      <c r="K46" s="91">
        <v>5.5699207896693004</v>
      </c>
      <c r="L46" s="91">
        <v>7.7029007419602467</v>
      </c>
      <c r="M46" s="91">
        <v>6.6341383192536005</v>
      </c>
      <c r="N46" s="104">
        <v>7.1124913521241648</v>
      </c>
      <c r="O46" s="91">
        <v>7.9807432923874639</v>
      </c>
      <c r="Q46" s="187"/>
      <c r="R46" s="187"/>
    </row>
    <row r="47" spans="1:18" x14ac:dyDescent="0.25">
      <c r="A47" s="3" t="s">
        <v>55</v>
      </c>
      <c r="B47" s="105">
        <v>5.7555310645260853</v>
      </c>
      <c r="C47" s="100">
        <v>4.9837923531627206</v>
      </c>
      <c r="D47" s="101">
        <v>5.5241479990768383</v>
      </c>
      <c r="E47" s="102">
        <v>6.758652841338697</v>
      </c>
      <c r="F47" s="91">
        <v>4.716686417667308</v>
      </c>
      <c r="G47" s="91">
        <v>5.9317239612959227</v>
      </c>
      <c r="H47" s="91">
        <v>4.3029666805249311</v>
      </c>
      <c r="I47" s="91">
        <v>5.2690993432067526</v>
      </c>
      <c r="J47" s="103">
        <v>5</v>
      </c>
      <c r="K47" s="91">
        <v>3.7231185958960826</v>
      </c>
      <c r="L47" s="91">
        <v>8.1043740572045166</v>
      </c>
      <c r="M47" s="91">
        <v>5.9329556652007351</v>
      </c>
      <c r="N47" s="104">
        <v>7.8483528890057475</v>
      </c>
      <c r="O47" s="91">
        <v>6.4946499698096094</v>
      </c>
      <c r="Q47" s="187"/>
      <c r="R47" s="187"/>
    </row>
    <row r="48" spans="1:18" x14ac:dyDescent="0.25">
      <c r="A48" s="3" t="s">
        <v>56</v>
      </c>
      <c r="B48" s="105">
        <v>6.8746425638796582</v>
      </c>
      <c r="C48" s="100">
        <v>6.1659118621218552</v>
      </c>
      <c r="D48" s="101">
        <v>6.7210669939818288</v>
      </c>
      <c r="E48" s="102">
        <v>7.7369488355352898</v>
      </c>
      <c r="F48" s="91">
        <v>3.9018612862674877</v>
      </c>
      <c r="G48" s="91">
        <v>9.0941087376631202</v>
      </c>
      <c r="H48" s="91">
        <v>5.501765562434958</v>
      </c>
      <c r="I48" s="91">
        <v>6.8486735859488954</v>
      </c>
      <c r="J48" s="103">
        <v>6</v>
      </c>
      <c r="K48" s="91">
        <v>5.4083912891638839</v>
      </c>
      <c r="L48" s="91">
        <v>8.6272031008145351</v>
      </c>
      <c r="M48" s="91">
        <v>7.9036582051847049</v>
      </c>
      <c r="N48" s="104">
        <v>6.3960523606179365</v>
      </c>
      <c r="O48" s="91">
        <v>8.9111359408032271</v>
      </c>
      <c r="Q48" s="187"/>
      <c r="R48" s="187"/>
    </row>
    <row r="49" spans="1:18" x14ac:dyDescent="0.25">
      <c r="A49" s="3" t="s">
        <v>57</v>
      </c>
      <c r="B49" s="105">
        <v>6.4565518139410116</v>
      </c>
      <c r="C49" s="100">
        <v>6.8163092725409768</v>
      </c>
      <c r="D49" s="101">
        <v>6.1628080877196627</v>
      </c>
      <c r="E49" s="102">
        <v>6.3905380815623936</v>
      </c>
      <c r="F49" s="91">
        <v>7.1430703825897961</v>
      </c>
      <c r="G49" s="91">
        <v>8.3218825726636254</v>
      </c>
      <c r="H49" s="91">
        <v>4.9839748623695099</v>
      </c>
      <c r="I49" s="91">
        <v>6.4206873112492904</v>
      </c>
      <c r="J49" s="103">
        <v>8</v>
      </c>
      <c r="K49" s="91">
        <v>4.377362239689929</v>
      </c>
      <c r="L49" s="91">
        <v>5.8531827999394306</v>
      </c>
      <c r="M49" s="91">
        <v>6.8437318457841645</v>
      </c>
      <c r="N49" s="104">
        <v>7.0826587691389022</v>
      </c>
      <c r="O49" s="91">
        <v>5.245223629764113</v>
      </c>
      <c r="Q49" s="187"/>
      <c r="R49" s="187"/>
    </row>
    <row r="50" spans="1:18" x14ac:dyDescent="0.25">
      <c r="A50" s="3" t="s">
        <v>79</v>
      </c>
      <c r="B50" s="105">
        <v>5.3729194666257678</v>
      </c>
      <c r="C50" s="100">
        <v>4.2611339250871323</v>
      </c>
      <c r="D50" s="101">
        <v>5.8713966543404599</v>
      </c>
      <c r="E50" s="102">
        <v>5.9862278204497121</v>
      </c>
      <c r="F50" s="91">
        <v>4.7315239500736634</v>
      </c>
      <c r="G50" s="91">
        <v>6.7547408300202161</v>
      </c>
      <c r="H50" s="91">
        <v>1.2971369951675178</v>
      </c>
      <c r="I50" s="91">
        <v>5.9726969193148509</v>
      </c>
      <c r="J50" s="103">
        <v>6</v>
      </c>
      <c r="K50" s="91">
        <v>3.875715468485688</v>
      </c>
      <c r="L50" s="91">
        <v>7.6371742295612997</v>
      </c>
      <c r="M50" s="91">
        <v>5.567331910451319</v>
      </c>
      <c r="N50" s="104">
        <v>5.0547340756272749</v>
      </c>
      <c r="O50" s="91">
        <v>7.3366174752705424</v>
      </c>
      <c r="Q50" s="187"/>
      <c r="R50" s="187"/>
    </row>
    <row r="51" spans="1:18" x14ac:dyDescent="0.25">
      <c r="A51" s="3" t="s">
        <v>58</v>
      </c>
      <c r="B51" s="105">
        <v>6.3728765774022662</v>
      </c>
      <c r="C51" s="100">
        <v>6.2700419917248356</v>
      </c>
      <c r="D51" s="101">
        <v>5.8039533436231823</v>
      </c>
      <c r="E51" s="102">
        <v>7.0446343968587799</v>
      </c>
      <c r="F51" s="91">
        <v>6.2611169828350013</v>
      </c>
      <c r="G51" s="91">
        <v>8.1867278370181094</v>
      </c>
      <c r="H51" s="91">
        <v>4.3622811553213978</v>
      </c>
      <c r="I51" s="91">
        <v>5.9993330769400597</v>
      </c>
      <c r="J51" s="103">
        <v>5</v>
      </c>
      <c r="K51" s="91">
        <v>4.5458150952001706</v>
      </c>
      <c r="L51" s="91">
        <v>7.6706652023524988</v>
      </c>
      <c r="M51" s="91">
        <v>6.9469415353096018</v>
      </c>
      <c r="N51" s="104">
        <v>8.214876522217553</v>
      </c>
      <c r="O51" s="91">
        <v>5.9720851330491866</v>
      </c>
      <c r="Q51" s="187"/>
      <c r="R51" s="187"/>
    </row>
    <row r="52" spans="1:18" x14ac:dyDescent="0.25">
      <c r="A52" s="9" t="s">
        <v>59</v>
      </c>
      <c r="B52" s="106">
        <v>7.2671437218547359</v>
      </c>
      <c r="C52" s="107">
        <v>7.3730167821508461</v>
      </c>
      <c r="D52" s="108">
        <v>7.0429510083459252</v>
      </c>
      <c r="E52" s="109">
        <v>7.3854633750674354</v>
      </c>
      <c r="F52" s="96">
        <v>7.5335132345800604</v>
      </c>
      <c r="G52" s="96">
        <v>7.8730849867480126</v>
      </c>
      <c r="H52" s="96">
        <v>6.7124521251244653</v>
      </c>
      <c r="I52" s="96">
        <v>7.5029951805138264</v>
      </c>
      <c r="J52" s="110">
        <v>8</v>
      </c>
      <c r="K52" s="96">
        <v>5.6058650200622733</v>
      </c>
      <c r="L52" s="96">
        <v>7.0629438328076022</v>
      </c>
      <c r="M52" s="96">
        <v>8.9279381646294418</v>
      </c>
      <c r="N52" s="111">
        <v>3.2284519605728654</v>
      </c>
      <c r="O52" s="96">
        <v>10</v>
      </c>
      <c r="Q52" s="187"/>
      <c r="R52" s="187"/>
    </row>
    <row r="53" spans="1:18" x14ac:dyDescent="0.25">
      <c r="A53" s="7" t="s">
        <v>60</v>
      </c>
      <c r="B53" s="15">
        <v>7.5835323179261813</v>
      </c>
      <c r="C53" s="16">
        <v>9.0088323339956524</v>
      </c>
      <c r="D53" s="17">
        <v>7.0558973824241642</v>
      </c>
      <c r="E53" s="18">
        <v>6.6858672373587291</v>
      </c>
      <c r="F53" s="14">
        <v>9.298769260155261</v>
      </c>
      <c r="G53" s="12">
        <v>8.479708612607908</v>
      </c>
      <c r="H53" s="12">
        <v>9.2480191292237883</v>
      </c>
      <c r="I53" s="12">
        <v>5.4393335427117364</v>
      </c>
      <c r="J53" s="19">
        <v>6</v>
      </c>
      <c r="K53" s="12">
        <v>8.953895153972093</v>
      </c>
      <c r="L53" s="12">
        <v>7.8303608330128291</v>
      </c>
      <c r="M53" s="12">
        <v>8.333041654141832</v>
      </c>
      <c r="N53" s="20">
        <v>7.4428564317561623</v>
      </c>
      <c r="O53" s="12">
        <v>4.2817036261781949</v>
      </c>
      <c r="Q53" s="187"/>
      <c r="R53" s="187"/>
    </row>
    <row r="54" spans="1:18" x14ac:dyDescent="0.25">
      <c r="A54" s="6" t="s">
        <v>61</v>
      </c>
      <c r="B54" s="21">
        <v>6.0064266602919929</v>
      </c>
      <c r="C54" s="16">
        <v>7.3487002974554185</v>
      </c>
      <c r="D54" s="17">
        <v>5.132807770659543</v>
      </c>
      <c r="E54" s="18">
        <v>5.5377719127610163</v>
      </c>
      <c r="F54" s="12">
        <v>7.1561748110405956</v>
      </c>
      <c r="G54" s="12">
        <v>7.1334082084393255</v>
      </c>
      <c r="H54" s="12">
        <v>7.7565178728863362</v>
      </c>
      <c r="I54" s="12">
        <v>3.8032616064156128</v>
      </c>
      <c r="J54" s="19">
        <v>5</v>
      </c>
      <c r="K54" s="12">
        <v>7.6448411369429747</v>
      </c>
      <c r="L54" s="12">
        <v>4.0831283392795816</v>
      </c>
      <c r="M54" s="12">
        <v>6.5449700164427727</v>
      </c>
      <c r="N54" s="20">
        <v>6.9306194541081423</v>
      </c>
      <c r="O54" s="12">
        <v>3.137726267732134</v>
      </c>
      <c r="Q54" s="187"/>
      <c r="R54" s="187"/>
    </row>
    <row r="55" spans="1:18" x14ac:dyDescent="0.25">
      <c r="A55" s="6" t="s">
        <v>62</v>
      </c>
      <c r="B55" s="21">
        <v>5.2201726080365427</v>
      </c>
      <c r="C55" s="16">
        <v>6.6324202395531868</v>
      </c>
      <c r="D55" s="17">
        <v>4.9977689238442853</v>
      </c>
      <c r="E55" s="18">
        <v>4.0303286607121587</v>
      </c>
      <c r="F55" s="12">
        <v>5.8544899183963395</v>
      </c>
      <c r="G55" s="12">
        <v>6.0287645875429625</v>
      </c>
      <c r="H55" s="12">
        <v>8.0140062127202594</v>
      </c>
      <c r="I55" s="12">
        <v>4.1500168376102469</v>
      </c>
      <c r="J55" s="19">
        <v>4</v>
      </c>
      <c r="K55" s="12">
        <v>7.6390512579843133</v>
      </c>
      <c r="L55" s="12">
        <v>4.202007599782581</v>
      </c>
      <c r="M55" s="12">
        <v>5.5792003672588049</v>
      </c>
      <c r="N55" s="20">
        <v>2.2138173097751972</v>
      </c>
      <c r="O55" s="12">
        <v>4.2979683051024757</v>
      </c>
      <c r="Q55" s="187"/>
      <c r="R55" s="187"/>
    </row>
    <row r="56" spans="1:18" x14ac:dyDescent="0.25">
      <c r="A56" s="6" t="s">
        <v>63</v>
      </c>
      <c r="B56" s="21">
        <v>5.0110317001807543</v>
      </c>
      <c r="C56" s="16">
        <v>5.4276503998840822</v>
      </c>
      <c r="D56" s="17">
        <v>4.8909327939197071</v>
      </c>
      <c r="E56" s="18">
        <v>4.7145119067384744</v>
      </c>
      <c r="F56" s="12">
        <v>4.1921086663287612</v>
      </c>
      <c r="G56" s="12">
        <v>6.1631148152323707</v>
      </c>
      <c r="H56" s="12">
        <v>5.927727718091111</v>
      </c>
      <c r="I56" s="12">
        <v>3.6095486614970627</v>
      </c>
      <c r="J56" s="19">
        <v>5</v>
      </c>
      <c r="K56" s="12">
        <v>7.3679692284642702</v>
      </c>
      <c r="L56" s="12">
        <v>3.5862132857174958</v>
      </c>
      <c r="M56" s="12">
        <v>5.1717686224621229</v>
      </c>
      <c r="N56" s="20">
        <v>3.3999499875243728</v>
      </c>
      <c r="O56" s="12">
        <v>5.5718171102289276</v>
      </c>
      <c r="Q56" s="187"/>
      <c r="R56" s="187"/>
    </row>
    <row r="57" spans="1:18" x14ac:dyDescent="0.25">
      <c r="A57" s="6" t="s">
        <v>64</v>
      </c>
      <c r="B57" s="21">
        <v>5.6937674268276517</v>
      </c>
      <c r="C57" s="16">
        <v>6.9994432924369887</v>
      </c>
      <c r="D57" s="17">
        <v>6.070521514738731</v>
      </c>
      <c r="E57" s="18">
        <v>4.0113374733072353</v>
      </c>
      <c r="F57" s="12">
        <v>7.5875703768620451</v>
      </c>
      <c r="G57" s="12">
        <v>7.4007133131743865</v>
      </c>
      <c r="H57" s="12">
        <v>6.010046187274531</v>
      </c>
      <c r="I57" s="12">
        <v>5.880424065894994</v>
      </c>
      <c r="J57" s="19">
        <v>5</v>
      </c>
      <c r="K57" s="12">
        <v>8.9714544561849703</v>
      </c>
      <c r="L57" s="12">
        <v>4.4302075368749616</v>
      </c>
      <c r="M57" s="12">
        <v>6.5962258311501243</v>
      </c>
      <c r="N57" s="20">
        <v>0.63998158624511436</v>
      </c>
      <c r="O57" s="12">
        <v>4.7978050025264674</v>
      </c>
      <c r="Q57" s="187"/>
      <c r="R57" s="187"/>
    </row>
    <row r="58" spans="1:18" x14ac:dyDescent="0.25">
      <c r="A58" s="6" t="s">
        <v>65</v>
      </c>
      <c r="B58" s="21">
        <v>4.4846108030312131</v>
      </c>
      <c r="C58" s="16">
        <v>5.1231454702594084</v>
      </c>
      <c r="D58" s="17">
        <v>3.9699029985603262</v>
      </c>
      <c r="E58" s="18">
        <v>4.3607839402739037</v>
      </c>
      <c r="F58" s="12">
        <v>2.7484613219634308</v>
      </c>
      <c r="G58" s="12">
        <v>6.6558019354512785</v>
      </c>
      <c r="H58" s="12">
        <v>5.9651731533635157</v>
      </c>
      <c r="I58" s="12">
        <v>3.0930305833901746</v>
      </c>
      <c r="J58" s="19">
        <v>2</v>
      </c>
      <c r="K58" s="12">
        <v>7.5722394707197429</v>
      </c>
      <c r="L58" s="12">
        <v>3.214341940131388</v>
      </c>
      <c r="M58" s="12">
        <v>4.571203878710393</v>
      </c>
      <c r="N58" s="20">
        <v>2.7979002242090081</v>
      </c>
      <c r="O58" s="12">
        <v>5.7132477179023109</v>
      </c>
      <c r="Q58" s="187"/>
      <c r="R58" s="187"/>
    </row>
    <row r="59" spans="1:18" x14ac:dyDescent="0.25">
      <c r="A59" s="6" t="s">
        <v>66</v>
      </c>
      <c r="B59" s="21">
        <v>5.721060615665988</v>
      </c>
      <c r="C59" s="16">
        <v>7.2630596098327906</v>
      </c>
      <c r="D59" s="17">
        <v>4.6879216447964982</v>
      </c>
      <c r="E59" s="18">
        <v>5.2122005923686778</v>
      </c>
      <c r="F59" s="12">
        <v>6.5833834223140109</v>
      </c>
      <c r="G59" s="12">
        <v>7.2856510096839084</v>
      </c>
      <c r="H59" s="12">
        <v>7.9201443975004517</v>
      </c>
      <c r="I59" s="12">
        <v>2.8622939520482356</v>
      </c>
      <c r="J59" s="19">
        <v>4</v>
      </c>
      <c r="K59" s="12">
        <v>7.3409802338040482</v>
      </c>
      <c r="L59" s="12">
        <v>4.5484123933337095</v>
      </c>
      <c r="M59" s="12">
        <v>5.2589172998781706</v>
      </c>
      <c r="N59" s="20">
        <v>5.918596184554751</v>
      </c>
      <c r="O59" s="12">
        <v>4.4590882926731119</v>
      </c>
      <c r="Q59" s="187"/>
      <c r="R59" s="187"/>
    </row>
    <row r="60" spans="1:18" x14ac:dyDescent="0.25">
      <c r="A60" s="6" t="s">
        <v>67</v>
      </c>
      <c r="B60" s="21">
        <v>4.0845454978797315</v>
      </c>
      <c r="C60" s="16">
        <v>4.3092577044340841</v>
      </c>
      <c r="D60" s="17">
        <v>3.9656042327062986</v>
      </c>
      <c r="E60" s="18">
        <v>3.9787745564988115</v>
      </c>
      <c r="F60" s="12">
        <v>2.6146023194730605</v>
      </c>
      <c r="G60" s="12">
        <v>5.8880625950469856</v>
      </c>
      <c r="H60" s="12">
        <v>4.4251081987822065</v>
      </c>
      <c r="I60" s="12">
        <v>2.5392581740561142</v>
      </c>
      <c r="J60" s="19">
        <v>4</v>
      </c>
      <c r="K60" s="12">
        <v>7.4351522286925595</v>
      </c>
      <c r="L60" s="12">
        <v>1.8880065280765193</v>
      </c>
      <c r="M60" s="12">
        <v>4.259043592392791</v>
      </c>
      <c r="N60" s="20">
        <v>2.4212776516456418</v>
      </c>
      <c r="O60" s="12">
        <v>5.2560024254580009</v>
      </c>
      <c r="Q60" s="187"/>
      <c r="R60" s="187"/>
    </row>
    <row r="61" spans="1:18" x14ac:dyDescent="0.25">
      <c r="A61" s="6" t="s">
        <v>68</v>
      </c>
      <c r="B61" s="21">
        <v>4.6517868685829997</v>
      </c>
      <c r="C61" s="16">
        <v>6.2290713123592782</v>
      </c>
      <c r="D61" s="17">
        <v>3.6067720351358039</v>
      </c>
      <c r="E61" s="18">
        <v>4.1195172582539188</v>
      </c>
      <c r="F61" s="12">
        <v>6.0067394154821185</v>
      </c>
      <c r="G61" s="12">
        <v>5.3188106450661348</v>
      </c>
      <c r="H61" s="12">
        <v>7.361663876529585</v>
      </c>
      <c r="I61" s="12">
        <v>1.3984977955529254</v>
      </c>
      <c r="J61" s="19">
        <v>3</v>
      </c>
      <c r="K61" s="12">
        <v>6.5043586774694582</v>
      </c>
      <c r="L61" s="12">
        <v>3.5242316675208323</v>
      </c>
      <c r="M61" s="12">
        <v>4.9414325566828046</v>
      </c>
      <c r="N61" s="20">
        <v>4.7620107178014317</v>
      </c>
      <c r="O61" s="12">
        <v>2.6551085002775219</v>
      </c>
      <c r="Q61" s="187"/>
      <c r="R61" s="187"/>
    </row>
    <row r="62" spans="1:18" x14ac:dyDescent="0.25">
      <c r="A62" s="8" t="s">
        <v>69</v>
      </c>
      <c r="B62" s="22">
        <v>6.2183955223039069</v>
      </c>
      <c r="C62" s="23">
        <v>7.9449453095095022</v>
      </c>
      <c r="D62" s="24">
        <v>5.9750755058029563</v>
      </c>
      <c r="E62" s="25">
        <v>4.7351657515992622</v>
      </c>
      <c r="F62" s="13">
        <v>8.0501691358524035</v>
      </c>
      <c r="G62" s="13">
        <v>7.1005024102880157</v>
      </c>
      <c r="H62" s="13">
        <v>8.6841643823880883</v>
      </c>
      <c r="I62" s="13">
        <v>5.3166941499462208</v>
      </c>
      <c r="J62" s="26">
        <v>5</v>
      </c>
      <c r="K62" s="13">
        <v>8.0117791427126601</v>
      </c>
      <c r="L62" s="13">
        <v>5.5718287305529435</v>
      </c>
      <c r="M62" s="13">
        <v>7.4182686075629682</v>
      </c>
      <c r="N62" s="27">
        <v>1.954203298912607</v>
      </c>
      <c r="O62" s="13">
        <v>4.8330253483222121</v>
      </c>
      <c r="Q62" s="187"/>
      <c r="R62" s="18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topLeftCell="A38" workbookViewId="0">
      <selection activeCell="A50" sqref="A50"/>
    </sheetView>
  </sheetViews>
  <sheetFormatPr defaultRowHeight="15" x14ac:dyDescent="0.25"/>
  <cols>
    <col min="29" max="31" width="9.140625" style="66"/>
  </cols>
  <sheetData>
    <row r="1" spans="1:34" x14ac:dyDescent="0.25">
      <c r="A1" t="s">
        <v>169</v>
      </c>
    </row>
    <row r="2" spans="1:34" x14ac:dyDescent="0.25">
      <c r="A2" s="124"/>
      <c r="B2" s="67">
        <v>1981</v>
      </c>
      <c r="C2" s="67">
        <v>1982</v>
      </c>
      <c r="D2" s="67">
        <v>1983</v>
      </c>
      <c r="E2" s="67">
        <v>1984</v>
      </c>
      <c r="F2" s="67">
        <v>1985</v>
      </c>
      <c r="G2" s="67">
        <v>1986</v>
      </c>
      <c r="H2" s="67">
        <v>1987</v>
      </c>
      <c r="I2" s="67">
        <v>1988</v>
      </c>
      <c r="J2" s="67">
        <v>1989</v>
      </c>
      <c r="K2" s="67">
        <v>1990</v>
      </c>
      <c r="L2" s="67">
        <v>1991</v>
      </c>
      <c r="M2" s="67">
        <v>1992</v>
      </c>
      <c r="N2" s="67">
        <v>1993</v>
      </c>
      <c r="O2" s="67">
        <v>1994</v>
      </c>
      <c r="P2" s="67">
        <v>1995</v>
      </c>
      <c r="Q2" s="67">
        <v>1996</v>
      </c>
      <c r="R2" s="67">
        <v>1997</v>
      </c>
      <c r="S2" s="67">
        <v>1998</v>
      </c>
      <c r="T2" s="67">
        <v>1999</v>
      </c>
      <c r="U2" s="67">
        <v>2000</v>
      </c>
      <c r="V2" s="67">
        <v>2001</v>
      </c>
      <c r="W2" s="67">
        <v>2002</v>
      </c>
      <c r="X2" s="67">
        <v>2003</v>
      </c>
      <c r="Y2" s="67">
        <v>2004</v>
      </c>
      <c r="Z2" s="67">
        <v>2005</v>
      </c>
      <c r="AA2" s="67">
        <v>2006</v>
      </c>
      <c r="AB2" s="67">
        <v>2007</v>
      </c>
      <c r="AC2" s="67">
        <v>2008</v>
      </c>
      <c r="AD2" s="67">
        <v>2009</v>
      </c>
      <c r="AE2" s="67">
        <v>2010</v>
      </c>
      <c r="AF2" s="79" t="s">
        <v>70</v>
      </c>
      <c r="AG2" s="124"/>
      <c r="AH2" s="124"/>
    </row>
    <row r="3" spans="1:34" x14ac:dyDescent="0.25">
      <c r="A3" s="160" t="s">
        <v>11</v>
      </c>
      <c r="B3" s="161">
        <v>4.1159798364089824</v>
      </c>
      <c r="C3" s="161">
        <v>4.1937515920884127</v>
      </c>
      <c r="D3" s="161">
        <v>4.5305541333150021</v>
      </c>
      <c r="E3" s="161">
        <v>5.105795803997065</v>
      </c>
      <c r="F3" s="161">
        <v>5.28896643729452</v>
      </c>
      <c r="G3" s="161">
        <v>5.4770098339548356</v>
      </c>
      <c r="H3" s="161">
        <v>5.8184242873312515</v>
      </c>
      <c r="I3" s="161">
        <v>6.0115882117988022</v>
      </c>
      <c r="J3" s="161">
        <v>6.1134454456483454</v>
      </c>
      <c r="K3" s="161">
        <v>6.1246066772245813</v>
      </c>
      <c r="L3" s="161">
        <v>5.8552122564909226</v>
      </c>
      <c r="M3" s="161">
        <v>5.9170640673823902</v>
      </c>
      <c r="N3" s="161">
        <v>5.9790426441886853</v>
      </c>
      <c r="O3" s="161">
        <v>6.2618704971562016</v>
      </c>
      <c r="P3" s="161">
        <v>6.5280117936843842</v>
      </c>
      <c r="Q3" s="161">
        <v>6.7400395879560433</v>
      </c>
      <c r="R3" s="161">
        <v>6.5750084809489975</v>
      </c>
      <c r="S3" s="161">
        <v>6.5414343755667188</v>
      </c>
      <c r="T3" s="161">
        <v>6.5780002845754417</v>
      </c>
      <c r="U3" s="161">
        <v>6.7715942399790201</v>
      </c>
      <c r="V3" s="161">
        <v>6.9138373926433117</v>
      </c>
      <c r="W3" s="161">
        <v>6.9665984968195902</v>
      </c>
      <c r="X3" s="161">
        <v>7.0783401687482872</v>
      </c>
      <c r="Y3" s="161">
        <v>7.1336449619600382</v>
      </c>
      <c r="Z3" s="161">
        <v>7.2591081251782681</v>
      </c>
      <c r="AA3" s="161">
        <v>7.4877661576388093</v>
      </c>
      <c r="AB3" s="161">
        <v>7.4202230227937926</v>
      </c>
      <c r="AC3" s="161">
        <v>7.0932983478592009</v>
      </c>
      <c r="AD3" s="161">
        <v>6.600830744995676</v>
      </c>
      <c r="AE3" s="222">
        <v>6.556610114908934</v>
      </c>
      <c r="AF3" s="206">
        <f>RANK(AE3,$AE$3:$AE$62)</f>
        <v>44</v>
      </c>
      <c r="AG3" s="66"/>
      <c r="AH3" s="66"/>
    </row>
    <row r="4" spans="1:34" x14ac:dyDescent="0.25">
      <c r="A4" s="162" t="s">
        <v>12</v>
      </c>
      <c r="B4" s="161">
        <v>4.9043915806593299</v>
      </c>
      <c r="C4" s="161">
        <v>4.9736500826098924</v>
      </c>
      <c r="D4" s="161">
        <v>4.995765104109724</v>
      </c>
      <c r="E4" s="161">
        <v>5.3270374230340147</v>
      </c>
      <c r="F4" s="161">
        <v>5.2581639828504629</v>
      </c>
      <c r="G4" s="161">
        <v>5.1596172875077739</v>
      </c>
      <c r="H4" s="161">
        <v>5.4680561930756637</v>
      </c>
      <c r="I4" s="161">
        <v>5.4105243122930844</v>
      </c>
      <c r="J4" s="161">
        <v>5.6730403707638137</v>
      </c>
      <c r="K4" s="161">
        <v>5.6725860348406281</v>
      </c>
      <c r="L4" s="161">
        <v>5.5719513376434682</v>
      </c>
      <c r="M4" s="161">
        <v>5.7399108501246259</v>
      </c>
      <c r="N4" s="161">
        <v>5.7999747598232689</v>
      </c>
      <c r="O4" s="161">
        <v>5.9746036248406584</v>
      </c>
      <c r="P4" s="161">
        <v>5.9219128620479538</v>
      </c>
      <c r="Q4" s="161">
        <v>6.0556423127036849</v>
      </c>
      <c r="R4" s="161">
        <v>5.9928590353744298</v>
      </c>
      <c r="S4" s="161">
        <v>5.7657049350634137</v>
      </c>
      <c r="T4" s="161">
        <v>5.728865353103223</v>
      </c>
      <c r="U4" s="161">
        <v>5.7529073296580551</v>
      </c>
      <c r="V4" s="161">
        <v>5.9988440931085449</v>
      </c>
      <c r="W4" s="161">
        <v>5.8588284407995657</v>
      </c>
      <c r="X4" s="161">
        <v>5.7378584090214799</v>
      </c>
      <c r="Y4" s="161">
        <v>6.1568957206139316</v>
      </c>
      <c r="Z4" s="161">
        <v>6.2182486434920419</v>
      </c>
      <c r="AA4" s="161">
        <v>6.410488980848263</v>
      </c>
      <c r="AB4" s="161">
        <v>6.4580696650516751</v>
      </c>
      <c r="AC4" s="161">
        <v>6.4567062076546362</v>
      </c>
      <c r="AD4" s="161">
        <v>6.3073312307073168</v>
      </c>
      <c r="AE4" s="223">
        <v>6.2067130613399231</v>
      </c>
      <c r="AF4" s="206">
        <f t="shared" ref="AF4:AF62" si="0">RANK(AE4,$AE$3:$AE$62)</f>
        <v>49</v>
      </c>
      <c r="AG4" s="66"/>
      <c r="AH4" s="66"/>
    </row>
    <row r="5" spans="1:34" x14ac:dyDescent="0.25">
      <c r="A5" s="162" t="s">
        <v>13</v>
      </c>
      <c r="B5" s="161">
        <v>5.2535242666052619</v>
      </c>
      <c r="C5" s="161">
        <v>5.3158716625417757</v>
      </c>
      <c r="D5" s="161">
        <v>5.609075238140913</v>
      </c>
      <c r="E5" s="161">
        <v>6.2638215861282589</v>
      </c>
      <c r="F5" s="161">
        <v>6.2871755330849171</v>
      </c>
      <c r="G5" s="161">
        <v>6.5821941756689704</v>
      </c>
      <c r="H5" s="161">
        <v>6.8131436633273417</v>
      </c>
      <c r="I5" s="161">
        <v>6.9143035579034233</v>
      </c>
      <c r="J5" s="161">
        <v>6.9892933996796005</v>
      </c>
      <c r="K5" s="161">
        <v>6.8530780963116982</v>
      </c>
      <c r="L5" s="161">
        <v>6.5869044363247324</v>
      </c>
      <c r="M5" s="161">
        <v>6.7816448564738865</v>
      </c>
      <c r="N5" s="161">
        <v>6.8187899328048198</v>
      </c>
      <c r="O5" s="161">
        <v>7.0991936452070759</v>
      </c>
      <c r="P5" s="161">
        <v>7.286878336011827</v>
      </c>
      <c r="Q5" s="161">
        <v>7.4942229239164782</v>
      </c>
      <c r="R5" s="161">
        <v>7.2978280127809372</v>
      </c>
      <c r="S5" s="161">
        <v>7.3721184925275489</v>
      </c>
      <c r="T5" s="161">
        <v>7.4210215341298991</v>
      </c>
      <c r="U5" s="161">
        <v>7.5388869389086866</v>
      </c>
      <c r="V5" s="161">
        <v>7.7324502268558639</v>
      </c>
      <c r="W5" s="161">
        <v>7.7348877180999169</v>
      </c>
      <c r="X5" s="161">
        <v>7.8066632277025541</v>
      </c>
      <c r="Y5" s="161">
        <v>7.8154573967028158</v>
      </c>
      <c r="Z5" s="161">
        <v>7.9605922417851147</v>
      </c>
      <c r="AA5" s="161">
        <v>7.9622009659668045</v>
      </c>
      <c r="AB5" s="161">
        <v>7.5885043363034974</v>
      </c>
      <c r="AC5" s="161">
        <v>7.4236410330840128</v>
      </c>
      <c r="AD5" s="161">
        <v>7.2850713282858583</v>
      </c>
      <c r="AE5" s="223">
        <v>7.3935627087753373</v>
      </c>
      <c r="AF5" s="206">
        <f t="shared" si="0"/>
        <v>13</v>
      </c>
      <c r="AG5" s="66"/>
      <c r="AH5" s="66"/>
    </row>
    <row r="6" spans="1:34" x14ac:dyDescent="0.25">
      <c r="A6" s="162" t="s">
        <v>14</v>
      </c>
      <c r="B6" s="161">
        <v>4.868270649508017</v>
      </c>
      <c r="C6" s="161">
        <v>4.9676177049701078</v>
      </c>
      <c r="D6" s="161">
        <v>5.2095611735202345</v>
      </c>
      <c r="E6" s="161">
        <v>5.8058046690853411</v>
      </c>
      <c r="F6" s="161">
        <v>5.7397761422732856</v>
      </c>
      <c r="G6" s="161">
        <v>5.9909262841222217</v>
      </c>
      <c r="H6" s="161">
        <v>6.0725878173072116</v>
      </c>
      <c r="I6" s="161">
        <v>6.4015000947566421</v>
      </c>
      <c r="J6" s="161">
        <v>6.5190637001014382</v>
      </c>
      <c r="K6" s="161">
        <v>6.3946036755384377</v>
      </c>
      <c r="L6" s="161">
        <v>6.1869856273078057</v>
      </c>
      <c r="M6" s="161">
        <v>6.4354393409734572</v>
      </c>
      <c r="N6" s="161">
        <v>6.6152629744409666</v>
      </c>
      <c r="O6" s="161">
        <v>6.8537255112093378</v>
      </c>
      <c r="P6" s="161">
        <v>7.0155926083994089</v>
      </c>
      <c r="Q6" s="161">
        <v>7.1605141603414362</v>
      </c>
      <c r="R6" s="161">
        <v>7.0154491980775022</v>
      </c>
      <c r="S6" s="161">
        <v>6.8972280105372548</v>
      </c>
      <c r="T6" s="161">
        <v>6.9198400128099884</v>
      </c>
      <c r="U6" s="161">
        <v>7.0939997863445816</v>
      </c>
      <c r="V6" s="161">
        <v>7.1870603641394277</v>
      </c>
      <c r="W6" s="161">
        <v>7.3177351896702065</v>
      </c>
      <c r="X6" s="161">
        <v>7.4223972367754314</v>
      </c>
      <c r="Y6" s="161">
        <v>7.5751829717012766</v>
      </c>
      <c r="Z6" s="161">
        <v>7.721390655887248</v>
      </c>
      <c r="AA6" s="161">
        <v>7.7104453205936458</v>
      </c>
      <c r="AB6" s="161">
        <v>7.4934756422971089</v>
      </c>
      <c r="AC6" s="161">
        <v>7.3656276901473108</v>
      </c>
      <c r="AD6" s="161">
        <v>7.1817872027331999</v>
      </c>
      <c r="AE6" s="223">
        <v>7.0811716326787364</v>
      </c>
      <c r="AF6" s="206">
        <f t="shared" si="0"/>
        <v>27</v>
      </c>
      <c r="AG6" s="66"/>
      <c r="AH6" s="66"/>
    </row>
    <row r="7" spans="1:34" x14ac:dyDescent="0.25">
      <c r="A7" s="162" t="s">
        <v>15</v>
      </c>
      <c r="B7" s="161">
        <v>5.1383827503066684</v>
      </c>
      <c r="C7" s="161">
        <v>5.2709406115147024</v>
      </c>
      <c r="D7" s="161">
        <v>5.4513917491622976</v>
      </c>
      <c r="E7" s="161">
        <v>5.8943208488360597</v>
      </c>
      <c r="F7" s="161">
        <v>6.0266692865713489</v>
      </c>
      <c r="G7" s="161">
        <v>6.2553023172569349</v>
      </c>
      <c r="H7" s="161">
        <v>6.4104213772908709</v>
      </c>
      <c r="I7" s="161">
        <v>6.3988661510261364</v>
      </c>
      <c r="J7" s="161">
        <v>6.2691979539691758</v>
      </c>
      <c r="K7" s="161">
        <v>6.4563977961776109</v>
      </c>
      <c r="L7" s="161">
        <v>6.449509183905918</v>
      </c>
      <c r="M7" s="161">
        <v>6.4720695021719621</v>
      </c>
      <c r="N7" s="161">
        <v>6.569497190089332</v>
      </c>
      <c r="O7" s="161">
        <v>6.674629928703534</v>
      </c>
      <c r="P7" s="161">
        <v>6.8141527384719831</v>
      </c>
      <c r="Q7" s="161">
        <v>6.9604678975812631</v>
      </c>
      <c r="R7" s="161">
        <v>6.8889768011922143</v>
      </c>
      <c r="S7" s="161">
        <v>6.7916040095676928</v>
      </c>
      <c r="T7" s="161">
        <v>6.8379419335318756</v>
      </c>
      <c r="U7" s="161">
        <v>6.9984109293315049</v>
      </c>
      <c r="V7" s="161">
        <v>6.9264543165540857</v>
      </c>
      <c r="W7" s="161">
        <v>6.7088277448785805</v>
      </c>
      <c r="X7" s="161">
        <v>6.8345416389929099</v>
      </c>
      <c r="Y7" s="161">
        <v>7.0363393689294123</v>
      </c>
      <c r="Z7" s="161">
        <v>7.1909524291544296</v>
      </c>
      <c r="AA7" s="161">
        <v>7.3746957855666748</v>
      </c>
      <c r="AB7" s="161">
        <v>7.2100250758401074</v>
      </c>
      <c r="AC7" s="161">
        <v>6.9078549181225881</v>
      </c>
      <c r="AD7" s="161">
        <v>6.8205368495241574</v>
      </c>
      <c r="AE7" s="223">
        <v>6.8575264536741365</v>
      </c>
      <c r="AF7" s="206">
        <f t="shared" si="0"/>
        <v>37</v>
      </c>
      <c r="AG7" s="66"/>
      <c r="AH7" s="66"/>
    </row>
    <row r="8" spans="1:34" x14ac:dyDescent="0.25">
      <c r="A8" s="162" t="s">
        <v>16</v>
      </c>
      <c r="B8" s="161">
        <v>5.6901042491787974</v>
      </c>
      <c r="C8" s="161">
        <v>5.8863813554997693</v>
      </c>
      <c r="D8" s="161">
        <v>6.0553861701419249</v>
      </c>
      <c r="E8" s="161">
        <v>6.486098570338279</v>
      </c>
      <c r="F8" s="161">
        <v>6.5479246938906783</v>
      </c>
      <c r="G8" s="161">
        <v>6.5213590123112262</v>
      </c>
      <c r="H8" s="161">
        <v>6.5892148774174188</v>
      </c>
      <c r="I8" s="161">
        <v>6.823813793058453</v>
      </c>
      <c r="J8" s="161">
        <v>6.9805673267031194</v>
      </c>
      <c r="K8" s="161">
        <v>6.9409813001389482</v>
      </c>
      <c r="L8" s="161">
        <v>6.7831771763402076</v>
      </c>
      <c r="M8" s="161">
        <v>6.8644196438546148</v>
      </c>
      <c r="N8" s="161">
        <v>7.078943330156636</v>
      </c>
      <c r="O8" s="161">
        <v>7.1846101605916841</v>
      </c>
      <c r="P8" s="161">
        <v>7.4076688441529654</v>
      </c>
      <c r="Q8" s="161">
        <v>7.5545197507313917</v>
      </c>
      <c r="R8" s="161">
        <v>7.4526673524861122</v>
      </c>
      <c r="S8" s="161">
        <v>7.5448873547179636</v>
      </c>
      <c r="T8" s="161">
        <v>7.5904015297936853</v>
      </c>
      <c r="U8" s="161">
        <v>7.7233046713683793</v>
      </c>
      <c r="V8" s="161">
        <v>7.8096051347983186</v>
      </c>
      <c r="W8" s="161">
        <v>7.895361342933616</v>
      </c>
      <c r="X8" s="161">
        <v>7.9105005022522157</v>
      </c>
      <c r="Y8" s="161">
        <v>8.0126835499609648</v>
      </c>
      <c r="Z8" s="161">
        <v>8.1138502063309961</v>
      </c>
      <c r="AA8" s="161">
        <v>8.2603599968644303</v>
      </c>
      <c r="AB8" s="161">
        <v>7.9165095423135412</v>
      </c>
      <c r="AC8" s="161">
        <v>7.8181125317192652</v>
      </c>
      <c r="AD8" s="161">
        <v>7.6572975822712719</v>
      </c>
      <c r="AE8" s="223">
        <v>7.700955816967384</v>
      </c>
      <c r="AF8" s="206">
        <f t="shared" si="0"/>
        <v>3</v>
      </c>
      <c r="AG8" s="66"/>
      <c r="AH8" s="66"/>
    </row>
    <row r="9" spans="1:34" x14ac:dyDescent="0.25">
      <c r="A9" s="162" t="s">
        <v>17</v>
      </c>
      <c r="B9" s="161">
        <v>5.487781325325833</v>
      </c>
      <c r="C9" s="161">
        <v>5.749179146433236</v>
      </c>
      <c r="D9" s="161">
        <v>5.9698796944037005</v>
      </c>
      <c r="E9" s="161">
        <v>6.5093833337435889</v>
      </c>
      <c r="F9" s="161">
        <v>6.6076585612034533</v>
      </c>
      <c r="G9" s="161">
        <v>6.8850357365117931</v>
      </c>
      <c r="H9" s="161">
        <v>6.9827030842980342</v>
      </c>
      <c r="I9" s="161">
        <v>6.9100204593671961</v>
      </c>
      <c r="J9" s="161">
        <v>6.9389992189875365</v>
      </c>
      <c r="K9" s="161">
        <v>7.0295634252616166</v>
      </c>
      <c r="L9" s="161">
        <v>7.0047366089441638</v>
      </c>
      <c r="M9" s="161">
        <v>7.1969893000923051</v>
      </c>
      <c r="N9" s="161">
        <v>7.148081024362507</v>
      </c>
      <c r="O9" s="161">
        <v>7.1643346066301445</v>
      </c>
      <c r="P9" s="161">
        <v>7.2756942667494089</v>
      </c>
      <c r="Q9" s="161">
        <v>7.5535543871361197</v>
      </c>
      <c r="R9" s="161">
        <v>7.400591307850199</v>
      </c>
      <c r="S9" s="161">
        <v>7.3728233790755491</v>
      </c>
      <c r="T9" s="161">
        <v>7.1771161254976716</v>
      </c>
      <c r="U9" s="161">
        <v>7.2665227518960167</v>
      </c>
      <c r="V9" s="161">
        <v>7.4494766701687212</v>
      </c>
      <c r="W9" s="161">
        <v>7.2143829231343757</v>
      </c>
      <c r="X9" s="161">
        <v>7.3070217152415937</v>
      </c>
      <c r="Y9" s="161">
        <v>7.3867350058701335</v>
      </c>
      <c r="Z9" s="161">
        <v>7.4400215802935428</v>
      </c>
      <c r="AA9" s="161">
        <v>7.5459471443179433</v>
      </c>
      <c r="AB9" s="161">
        <v>7.5907344992565839</v>
      </c>
      <c r="AC9" s="161">
        <v>7.4322130234836798</v>
      </c>
      <c r="AD9" s="161">
        <v>7.2802311269653197</v>
      </c>
      <c r="AE9" s="223">
        <v>7.3766399222550261</v>
      </c>
      <c r="AF9" s="206">
        <f t="shared" si="0"/>
        <v>15</v>
      </c>
      <c r="AG9" s="66"/>
      <c r="AH9" s="66"/>
    </row>
    <row r="10" spans="1:34" x14ac:dyDescent="0.25">
      <c r="A10" s="162" t="s">
        <v>18</v>
      </c>
      <c r="B10" s="161">
        <v>5.275276194747768</v>
      </c>
      <c r="C10" s="161">
        <v>5.4885702736150348</v>
      </c>
      <c r="D10" s="161">
        <v>5.7953614756904512</v>
      </c>
      <c r="E10" s="161">
        <v>6.3535397279686379</v>
      </c>
      <c r="F10" s="161">
        <v>6.5352683008050212</v>
      </c>
      <c r="G10" s="161">
        <v>6.6980156037514549</v>
      </c>
      <c r="H10" s="161">
        <v>6.9242159968801529</v>
      </c>
      <c r="I10" s="161">
        <v>7.1645908920527086</v>
      </c>
      <c r="J10" s="161">
        <v>7.3025636180720603</v>
      </c>
      <c r="K10" s="161">
        <v>7.2799886713970627</v>
      </c>
      <c r="L10" s="161">
        <v>7.0616084311654319</v>
      </c>
      <c r="M10" s="161">
        <v>7.1244048070714072</v>
      </c>
      <c r="N10" s="161">
        <v>7.2406438302496134</v>
      </c>
      <c r="O10" s="161">
        <v>7.5470972354324273</v>
      </c>
      <c r="P10" s="161">
        <v>7.653658713324071</v>
      </c>
      <c r="Q10" s="161">
        <v>7.6695038982016674</v>
      </c>
      <c r="R10" s="161">
        <v>7.7536153156773606</v>
      </c>
      <c r="S10" s="161">
        <v>7.6767998652004152</v>
      </c>
      <c r="T10" s="161">
        <v>7.5647053079738749</v>
      </c>
      <c r="U10" s="161">
        <v>7.6558026308379219</v>
      </c>
      <c r="V10" s="161">
        <v>7.8168572548514783</v>
      </c>
      <c r="W10" s="161">
        <v>7.8871366603613611</v>
      </c>
      <c r="X10" s="161">
        <v>7.9335905539267637</v>
      </c>
      <c r="Y10" s="161">
        <v>8.0015836073536111</v>
      </c>
      <c r="Z10" s="161">
        <v>8.0895829803722883</v>
      </c>
      <c r="AA10" s="161">
        <v>8.2317764345050541</v>
      </c>
      <c r="AB10" s="161">
        <v>8.1114275203187027</v>
      </c>
      <c r="AC10" s="161">
        <v>7.7498595616618493</v>
      </c>
      <c r="AD10" s="161">
        <v>7.7999073109333059</v>
      </c>
      <c r="AE10" s="223">
        <v>7.8002027799693279</v>
      </c>
      <c r="AF10" s="206">
        <f t="shared" si="0"/>
        <v>1</v>
      </c>
      <c r="AG10" s="66"/>
      <c r="AH10" s="66"/>
    </row>
    <row r="11" spans="1:34" x14ac:dyDescent="0.25">
      <c r="A11" s="162" t="s">
        <v>19</v>
      </c>
      <c r="B11" s="161">
        <v>5.2129559932320646</v>
      </c>
      <c r="C11" s="161">
        <v>5.4380095724759228</v>
      </c>
      <c r="D11" s="161">
        <v>5.7541051223040611</v>
      </c>
      <c r="E11" s="161">
        <v>6.2661553492168229</v>
      </c>
      <c r="F11" s="161">
        <v>6.4372919995262263</v>
      </c>
      <c r="G11" s="161">
        <v>6.685583191671153</v>
      </c>
      <c r="H11" s="161">
        <v>6.9093093898567126</v>
      </c>
      <c r="I11" s="161">
        <v>7.0311721510013534</v>
      </c>
      <c r="J11" s="161">
        <v>7.1631625693597529</v>
      </c>
      <c r="K11" s="161">
        <v>7.0210357234681355</v>
      </c>
      <c r="L11" s="161">
        <v>6.6682069772464674</v>
      </c>
      <c r="M11" s="161">
        <v>6.8108166467053124</v>
      </c>
      <c r="N11" s="161">
        <v>6.9671241879790591</v>
      </c>
      <c r="O11" s="161">
        <v>7.1080418252809325</v>
      </c>
      <c r="P11" s="161">
        <v>7.3057074995797793</v>
      </c>
      <c r="Q11" s="161">
        <v>7.3754370989486171</v>
      </c>
      <c r="R11" s="161">
        <v>7.2880239015351629</v>
      </c>
      <c r="S11" s="161">
        <v>7.3091214781180112</v>
      </c>
      <c r="T11" s="161">
        <v>7.4126248864243722</v>
      </c>
      <c r="U11" s="161">
        <v>7.505168473509209</v>
      </c>
      <c r="V11" s="161">
        <v>7.6535500086668051</v>
      </c>
      <c r="W11" s="161">
        <v>7.7843383928971379</v>
      </c>
      <c r="X11" s="161">
        <v>7.8032366160862381</v>
      </c>
      <c r="Y11" s="161">
        <v>7.9806470386318624</v>
      </c>
      <c r="Z11" s="161">
        <v>8.1613872597361929</v>
      </c>
      <c r="AA11" s="161">
        <v>7.9791987478535313</v>
      </c>
      <c r="AB11" s="161">
        <v>7.9230089568245949</v>
      </c>
      <c r="AC11" s="161">
        <v>7.7283719893081964</v>
      </c>
      <c r="AD11" s="161">
        <v>7.54210880900819</v>
      </c>
      <c r="AE11" s="223">
        <v>7.5565513081725113</v>
      </c>
      <c r="AF11" s="206">
        <f t="shared" si="0"/>
        <v>9</v>
      </c>
      <c r="AG11" s="66"/>
      <c r="AH11" s="66"/>
    </row>
    <row r="12" spans="1:34" x14ac:dyDescent="0.25">
      <c r="A12" s="163" t="s">
        <v>20</v>
      </c>
      <c r="B12" s="164">
        <v>4.9235293358754237</v>
      </c>
      <c r="C12" s="164">
        <v>5.0918445366178817</v>
      </c>
      <c r="D12" s="164">
        <v>5.4396594150551651</v>
      </c>
      <c r="E12" s="164">
        <v>6.0996573568414547</v>
      </c>
      <c r="F12" s="164">
        <v>6.3577569681245292</v>
      </c>
      <c r="G12" s="164">
        <v>6.5967617298955945</v>
      </c>
      <c r="H12" s="164">
        <v>6.752702146017902</v>
      </c>
      <c r="I12" s="164">
        <v>6.7973649854933385</v>
      </c>
      <c r="J12" s="164">
        <v>7.0183045895587215</v>
      </c>
      <c r="K12" s="164">
        <v>7.0763600916745544</v>
      </c>
      <c r="L12" s="164">
        <v>6.8614008102505757</v>
      </c>
      <c r="M12" s="164">
        <v>7.0252791590734747</v>
      </c>
      <c r="N12" s="164">
        <v>7.1780035951495131</v>
      </c>
      <c r="O12" s="164">
        <v>7.2471488919289699</v>
      </c>
      <c r="P12" s="164">
        <v>7.540508040498886</v>
      </c>
      <c r="Q12" s="164">
        <v>7.5483103842063812</v>
      </c>
      <c r="R12" s="164">
        <v>7.5120502400127434</v>
      </c>
      <c r="S12" s="164">
        <v>7.5013692366368483</v>
      </c>
      <c r="T12" s="164">
        <v>7.5687501984394485</v>
      </c>
      <c r="U12" s="164">
        <v>7.7677822209267058</v>
      </c>
      <c r="V12" s="164">
        <v>7.8169301123678849</v>
      </c>
      <c r="W12" s="164">
        <v>7.8904560081753354</v>
      </c>
      <c r="X12" s="164">
        <v>7.8192858719586198</v>
      </c>
      <c r="Y12" s="164">
        <v>7.9478154854504481</v>
      </c>
      <c r="Z12" s="164">
        <v>8.1438265489458193</v>
      </c>
      <c r="AA12" s="164">
        <v>8.2207595862171505</v>
      </c>
      <c r="AB12" s="164">
        <v>8.2190619802368996</v>
      </c>
      <c r="AC12" s="164">
        <v>7.980558380791142</v>
      </c>
      <c r="AD12" s="164">
        <v>7.5274936469909717</v>
      </c>
      <c r="AE12" s="224">
        <v>7.5598240623934752</v>
      </c>
      <c r="AF12" s="216">
        <f t="shared" si="0"/>
        <v>8</v>
      </c>
      <c r="AG12" s="124"/>
      <c r="AH12" s="124"/>
    </row>
    <row r="13" spans="1:34" x14ac:dyDescent="0.25">
      <c r="A13" s="162" t="s">
        <v>21</v>
      </c>
      <c r="B13" s="161">
        <v>4.1196804265748366</v>
      </c>
      <c r="C13" s="161">
        <v>4.2336878282911234</v>
      </c>
      <c r="D13" s="161">
        <v>4.4629722929313358</v>
      </c>
      <c r="E13" s="161">
        <v>4.78789440938802</v>
      </c>
      <c r="F13" s="161">
        <v>4.9698104821248359</v>
      </c>
      <c r="G13" s="161">
        <v>5.1584555929664804</v>
      </c>
      <c r="H13" s="161">
        <v>5.2301617803792064</v>
      </c>
      <c r="I13" s="161">
        <v>5.1709534522699405</v>
      </c>
      <c r="J13" s="161">
        <v>5.4205391341455638</v>
      </c>
      <c r="K13" s="161">
        <v>5.6318521504519525</v>
      </c>
      <c r="L13" s="161">
        <v>5.5972824893851412</v>
      </c>
      <c r="M13" s="161">
        <v>5.437486275891863</v>
      </c>
      <c r="N13" s="161">
        <v>5.2697458963784518</v>
      </c>
      <c r="O13" s="161">
        <v>5.4263012114250797</v>
      </c>
      <c r="P13" s="161">
        <v>5.7740757686040638</v>
      </c>
      <c r="Q13" s="161">
        <v>5.9545389251796346</v>
      </c>
      <c r="R13" s="161">
        <v>5.6272795526907879</v>
      </c>
      <c r="S13" s="161">
        <v>5.6768369517164485</v>
      </c>
      <c r="T13" s="161">
        <v>5.9144447745309554</v>
      </c>
      <c r="U13" s="161">
        <v>5.9401879688515562</v>
      </c>
      <c r="V13" s="161">
        <v>6.1659227816633075</v>
      </c>
      <c r="W13" s="161">
        <v>6.0321424053794557</v>
      </c>
      <c r="X13" s="161">
        <v>6.002621273842105</v>
      </c>
      <c r="Y13" s="161">
        <v>6.1848081379382842</v>
      </c>
      <c r="Z13" s="161">
        <v>6.2339686779917658</v>
      </c>
      <c r="AA13" s="161">
        <v>6.308859969434998</v>
      </c>
      <c r="AB13" s="161">
        <v>6.4086278427283174</v>
      </c>
      <c r="AC13" s="161">
        <v>6.2174734985666094</v>
      </c>
      <c r="AD13" s="161">
        <v>6.1176494985479399</v>
      </c>
      <c r="AE13" s="223">
        <v>6.1557407842298284</v>
      </c>
      <c r="AF13" s="206">
        <f t="shared" si="0"/>
        <v>50</v>
      </c>
      <c r="AG13" s="66"/>
      <c r="AH13" s="66"/>
    </row>
    <row r="14" spans="1:34" x14ac:dyDescent="0.25">
      <c r="A14" s="162" t="s">
        <v>22</v>
      </c>
      <c r="B14" s="161">
        <v>4.7386770353618672</v>
      </c>
      <c r="C14" s="161">
        <v>4.7424828286124487</v>
      </c>
      <c r="D14" s="161">
        <v>5.1289664718823689</v>
      </c>
      <c r="E14" s="161">
        <v>5.7659882816582728</v>
      </c>
      <c r="F14" s="161">
        <v>5.6256123812315737</v>
      </c>
      <c r="G14" s="161">
        <v>5.6853771479371273</v>
      </c>
      <c r="H14" s="161">
        <v>5.710172038497408</v>
      </c>
      <c r="I14" s="161">
        <v>6.1158489770682367</v>
      </c>
      <c r="J14" s="161">
        <v>6.5045488640473978</v>
      </c>
      <c r="K14" s="161">
        <v>6.4281861374718332</v>
      </c>
      <c r="L14" s="161">
        <v>6.1824937233968136</v>
      </c>
      <c r="M14" s="161">
        <v>6.231231757192881</v>
      </c>
      <c r="N14" s="161">
        <v>6.4406881449029294</v>
      </c>
      <c r="O14" s="161">
        <v>6.8116183057965101</v>
      </c>
      <c r="P14" s="161">
        <v>7.0026784624057568</v>
      </c>
      <c r="Q14" s="161">
        <v>6.9790846106533708</v>
      </c>
      <c r="R14" s="161">
        <v>6.6589213823182405</v>
      </c>
      <c r="S14" s="161">
        <v>6.6099140879157359</v>
      </c>
      <c r="T14" s="161">
        <v>6.6719163865763322</v>
      </c>
      <c r="U14" s="161">
        <v>6.9848191826005754</v>
      </c>
      <c r="V14" s="161">
        <v>7.129330697229288</v>
      </c>
      <c r="W14" s="161">
        <v>7.1247013280476557</v>
      </c>
      <c r="X14" s="161">
        <v>7.1708687556791055</v>
      </c>
      <c r="Y14" s="161">
        <v>7.4528479184040082</v>
      </c>
      <c r="Z14" s="161">
        <v>7.7702636849503675</v>
      </c>
      <c r="AA14" s="161">
        <v>7.781932020120486</v>
      </c>
      <c r="AB14" s="161">
        <v>7.866565780441964</v>
      </c>
      <c r="AC14" s="161">
        <v>7.4242695553412856</v>
      </c>
      <c r="AD14" s="161">
        <v>7.0186353084873758</v>
      </c>
      <c r="AE14" s="223">
        <v>6.9006016959830232</v>
      </c>
      <c r="AF14" s="206">
        <f t="shared" si="0"/>
        <v>36</v>
      </c>
      <c r="AG14" s="66"/>
      <c r="AH14" s="66"/>
    </row>
    <row r="15" spans="1:34" x14ac:dyDescent="0.25">
      <c r="A15" s="162" t="s">
        <v>23</v>
      </c>
      <c r="B15" s="161">
        <v>5.0469482070181719</v>
      </c>
      <c r="C15" s="161">
        <v>5.0881323040665345</v>
      </c>
      <c r="D15" s="161">
        <v>5.2327958840316198</v>
      </c>
      <c r="E15" s="161">
        <v>5.8037690082021562</v>
      </c>
      <c r="F15" s="161">
        <v>5.9184857480593571</v>
      </c>
      <c r="G15" s="161">
        <v>6.0821913994012364</v>
      </c>
      <c r="H15" s="161">
        <v>6.1939296572616733</v>
      </c>
      <c r="I15" s="161">
        <v>6.486217975564224</v>
      </c>
      <c r="J15" s="161">
        <v>6.637043597532859</v>
      </c>
      <c r="K15" s="161">
        <v>6.5634450223353795</v>
      </c>
      <c r="L15" s="161">
        <v>6.3903241127571375</v>
      </c>
      <c r="M15" s="161">
        <v>6.5153138127634653</v>
      </c>
      <c r="N15" s="161">
        <v>6.5655763740463398</v>
      </c>
      <c r="O15" s="161">
        <v>6.824113045668283</v>
      </c>
      <c r="P15" s="161">
        <v>6.9313413645421074</v>
      </c>
      <c r="Q15" s="161">
        <v>6.9602024368455515</v>
      </c>
      <c r="R15" s="161">
        <v>6.9704929446643051</v>
      </c>
      <c r="S15" s="161">
        <v>6.9522586435343188</v>
      </c>
      <c r="T15" s="161">
        <v>7.0641361655635757</v>
      </c>
      <c r="U15" s="161">
        <v>7.1069190807134826</v>
      </c>
      <c r="V15" s="161">
        <v>7.2188546114987657</v>
      </c>
      <c r="W15" s="161">
        <v>7.1108317948892692</v>
      </c>
      <c r="X15" s="161">
        <v>7.2921836244950269</v>
      </c>
      <c r="Y15" s="161">
        <v>7.3720986070883612</v>
      </c>
      <c r="Z15" s="161">
        <v>7.2295973754060698</v>
      </c>
      <c r="AA15" s="161">
        <v>7.3920886337125467</v>
      </c>
      <c r="AB15" s="161">
        <v>7.5155697298219444</v>
      </c>
      <c r="AC15" s="161">
        <v>7.1412278776442548</v>
      </c>
      <c r="AD15" s="161">
        <v>6.887687871567497</v>
      </c>
      <c r="AE15" s="223">
        <v>7.0621184972927358</v>
      </c>
      <c r="AF15" s="206">
        <f t="shared" si="0"/>
        <v>29</v>
      </c>
      <c r="AG15" s="66"/>
      <c r="AH15" s="66"/>
    </row>
    <row r="16" spans="1:34" x14ac:dyDescent="0.25">
      <c r="A16" s="162" t="s">
        <v>24</v>
      </c>
      <c r="B16" s="161">
        <v>4.6202157226041312</v>
      </c>
      <c r="C16" s="161">
        <v>4.6028405145598708</v>
      </c>
      <c r="D16" s="161">
        <v>4.8167269906196317</v>
      </c>
      <c r="E16" s="161">
        <v>5.2808797064776849</v>
      </c>
      <c r="F16" s="161">
        <v>5.6268449084112326</v>
      </c>
      <c r="G16" s="161">
        <v>5.9192929224805582</v>
      </c>
      <c r="H16" s="161">
        <v>5.970892701680353</v>
      </c>
      <c r="I16" s="161">
        <v>6.2019493877503633</v>
      </c>
      <c r="J16" s="161">
        <v>6.3421435293751847</v>
      </c>
      <c r="K16" s="161">
        <v>6.3102501847752066</v>
      </c>
      <c r="L16" s="161">
        <v>6.1035869346652953</v>
      </c>
      <c r="M16" s="161">
        <v>6.2321522806879486</v>
      </c>
      <c r="N16" s="161">
        <v>6.4664055934975915</v>
      </c>
      <c r="O16" s="161">
        <v>6.6116072617669159</v>
      </c>
      <c r="P16" s="161">
        <v>6.9477078306715212</v>
      </c>
      <c r="Q16" s="161">
        <v>7.1068990484289074</v>
      </c>
      <c r="R16" s="161">
        <v>6.9856382873986531</v>
      </c>
      <c r="S16" s="161">
        <v>6.8823231146921451</v>
      </c>
      <c r="T16" s="161">
        <v>6.9801927180079479</v>
      </c>
      <c r="U16" s="161">
        <v>7.0291260777499671</v>
      </c>
      <c r="V16" s="161">
        <v>7.2389325218250633</v>
      </c>
      <c r="W16" s="161">
        <v>7.3432407038052849</v>
      </c>
      <c r="X16" s="161">
        <v>7.5238597234957183</v>
      </c>
      <c r="Y16" s="161">
        <v>7.6528886372951916</v>
      </c>
      <c r="Z16" s="161">
        <v>7.670793096201117</v>
      </c>
      <c r="AA16" s="161">
        <v>7.7547742613534583</v>
      </c>
      <c r="AB16" s="161">
        <v>7.7603938021322216</v>
      </c>
      <c r="AC16" s="161">
        <v>7.4106529493086315</v>
      </c>
      <c r="AD16" s="161">
        <v>7.1620981376473232</v>
      </c>
      <c r="AE16" s="223">
        <v>7.1623508420485598</v>
      </c>
      <c r="AF16" s="206">
        <f t="shared" si="0"/>
        <v>23</v>
      </c>
      <c r="AG16" s="66"/>
      <c r="AH16" s="66"/>
    </row>
    <row r="17" spans="1:34" x14ac:dyDescent="0.25">
      <c r="A17" s="162" t="s">
        <v>25</v>
      </c>
      <c r="B17" s="161">
        <v>5.1913743871207503</v>
      </c>
      <c r="C17" s="161">
        <v>5.0780280475765984</v>
      </c>
      <c r="D17" s="161">
        <v>5.1133020078483193</v>
      </c>
      <c r="E17" s="161">
        <v>5.5630649805592638</v>
      </c>
      <c r="F17" s="161">
        <v>5.6136676969599106</v>
      </c>
      <c r="G17" s="161">
        <v>5.9305119408102556</v>
      </c>
      <c r="H17" s="161">
        <v>6.0914557314456417</v>
      </c>
      <c r="I17" s="161">
        <v>6.2743321870739974</v>
      </c>
      <c r="J17" s="161">
        <v>6.3914763677706761</v>
      </c>
      <c r="K17" s="161">
        <v>6.1465880446750703</v>
      </c>
      <c r="L17" s="161">
        <v>6.152625784290529</v>
      </c>
      <c r="M17" s="161">
        <v>6.2080509491762861</v>
      </c>
      <c r="N17" s="161">
        <v>6.3870760099366235</v>
      </c>
      <c r="O17" s="161">
        <v>6.6134801423115022</v>
      </c>
      <c r="P17" s="161">
        <v>6.7739965233151649</v>
      </c>
      <c r="Q17" s="161">
        <v>6.870381408330072</v>
      </c>
      <c r="R17" s="161">
        <v>6.7396205124055584</v>
      </c>
      <c r="S17" s="161">
        <v>6.8485550941800604</v>
      </c>
      <c r="T17" s="161">
        <v>6.8191769905170503</v>
      </c>
      <c r="U17" s="161">
        <v>6.8781837103701422</v>
      </c>
      <c r="V17" s="161">
        <v>7.0420967426568479</v>
      </c>
      <c r="W17" s="161">
        <v>7.2594198636142169</v>
      </c>
      <c r="X17" s="161">
        <v>7.2553252606744891</v>
      </c>
      <c r="Y17" s="161">
        <v>7.5595343070298258</v>
      </c>
      <c r="Z17" s="161">
        <v>7.5887264156162848</v>
      </c>
      <c r="AA17" s="161">
        <v>7.6371561601125828</v>
      </c>
      <c r="AB17" s="161">
        <v>7.628909041239516</v>
      </c>
      <c r="AC17" s="161">
        <v>7.2293955473333584</v>
      </c>
      <c r="AD17" s="161">
        <v>7.1147442987679241</v>
      </c>
      <c r="AE17" s="223">
        <v>7.1642434852817942</v>
      </c>
      <c r="AF17" s="206">
        <f t="shared" si="0"/>
        <v>22</v>
      </c>
      <c r="AG17" s="66"/>
      <c r="AH17" s="66"/>
    </row>
    <row r="18" spans="1:34" x14ac:dyDescent="0.25">
      <c r="A18" s="162" t="s">
        <v>26</v>
      </c>
      <c r="B18" s="161">
        <v>5.3542108452851815</v>
      </c>
      <c r="C18" s="161">
        <v>5.3689763707806888</v>
      </c>
      <c r="D18" s="161">
        <v>5.528710949555208</v>
      </c>
      <c r="E18" s="161">
        <v>6.0453096754380882</v>
      </c>
      <c r="F18" s="161">
        <v>6.1277542744225784</v>
      </c>
      <c r="G18" s="161">
        <v>6.2718855644947205</v>
      </c>
      <c r="H18" s="161">
        <v>6.3432789476452784</v>
      </c>
      <c r="I18" s="161">
        <v>6.538922281912293</v>
      </c>
      <c r="J18" s="161">
        <v>6.5722836895574694</v>
      </c>
      <c r="K18" s="161">
        <v>6.5009115063084693</v>
      </c>
      <c r="L18" s="161">
        <v>6.268944541115502</v>
      </c>
      <c r="M18" s="161">
        <v>6.4021731568445261</v>
      </c>
      <c r="N18" s="161">
        <v>6.5663838243286401</v>
      </c>
      <c r="O18" s="161">
        <v>6.6133990701630685</v>
      </c>
      <c r="P18" s="161">
        <v>6.8036529960644474</v>
      </c>
      <c r="Q18" s="161">
        <v>6.9304415565441397</v>
      </c>
      <c r="R18" s="161">
        <v>6.9364335139307221</v>
      </c>
      <c r="S18" s="161">
        <v>6.9846196111908476</v>
      </c>
      <c r="T18" s="161">
        <v>6.8839327066584701</v>
      </c>
      <c r="U18" s="161">
        <v>6.9775273687147754</v>
      </c>
      <c r="V18" s="161">
        <v>7.1333493327400364</v>
      </c>
      <c r="W18" s="161">
        <v>7.2553796422969645</v>
      </c>
      <c r="X18" s="161">
        <v>7.293048331738885</v>
      </c>
      <c r="Y18" s="161">
        <v>7.3982774576121413</v>
      </c>
      <c r="Z18" s="161">
        <v>7.5932962695235586</v>
      </c>
      <c r="AA18" s="161">
        <v>7.7278529178738564</v>
      </c>
      <c r="AB18" s="161">
        <v>7.8137092044351109</v>
      </c>
      <c r="AC18" s="161">
        <v>7.5693695593413919</v>
      </c>
      <c r="AD18" s="161">
        <v>7.2790845764036263</v>
      </c>
      <c r="AE18" s="223">
        <v>7.1841214777961087</v>
      </c>
      <c r="AF18" s="206">
        <f t="shared" si="0"/>
        <v>21</v>
      </c>
      <c r="AG18" s="66"/>
      <c r="AH18" s="66"/>
    </row>
    <row r="19" spans="1:34" x14ac:dyDescent="0.25">
      <c r="A19" s="162" t="s">
        <v>27</v>
      </c>
      <c r="B19" s="161">
        <v>4.8379391498250612</v>
      </c>
      <c r="C19" s="161">
        <v>4.9395083677845877</v>
      </c>
      <c r="D19" s="161">
        <v>5.0856858231669282</v>
      </c>
      <c r="E19" s="161">
        <v>5.6295772234846639</v>
      </c>
      <c r="F19" s="161">
        <v>5.6987376513250938</v>
      </c>
      <c r="G19" s="161">
        <v>5.8912669406280855</v>
      </c>
      <c r="H19" s="161">
        <v>5.9767407938561012</v>
      </c>
      <c r="I19" s="161">
        <v>6.1967274771390963</v>
      </c>
      <c r="J19" s="161">
        <v>6.4414928694513733</v>
      </c>
      <c r="K19" s="161">
        <v>6.4215124673318593</v>
      </c>
      <c r="L19" s="161">
        <v>6.2271612449432503</v>
      </c>
      <c r="M19" s="161">
        <v>6.3881267106735846</v>
      </c>
      <c r="N19" s="161">
        <v>6.5146164396447501</v>
      </c>
      <c r="O19" s="161">
        <v>6.7757653647960057</v>
      </c>
      <c r="P19" s="161">
        <v>6.8172081719472954</v>
      </c>
      <c r="Q19" s="161">
        <v>6.8934055072317797</v>
      </c>
      <c r="R19" s="161">
        <v>6.7742794266360837</v>
      </c>
      <c r="S19" s="161">
        <v>6.6911541897873263</v>
      </c>
      <c r="T19" s="161">
        <v>6.8814697126656794</v>
      </c>
      <c r="U19" s="161">
        <v>6.7754468697067596</v>
      </c>
      <c r="V19" s="161">
        <v>7.0004284692487504</v>
      </c>
      <c r="W19" s="161">
        <v>7.1399599504317628</v>
      </c>
      <c r="X19" s="161">
        <v>7.0560847771365687</v>
      </c>
      <c r="Y19" s="161">
        <v>7.2613980370656348</v>
      </c>
      <c r="Z19" s="161">
        <v>7.4333507829483638</v>
      </c>
      <c r="AA19" s="161">
        <v>7.5010183277229032</v>
      </c>
      <c r="AB19" s="161">
        <v>7.4694323590030356</v>
      </c>
      <c r="AC19" s="161">
        <v>7.3008253634105253</v>
      </c>
      <c r="AD19" s="161">
        <v>6.8971559700154295</v>
      </c>
      <c r="AE19" s="223">
        <v>6.9048504204134069</v>
      </c>
      <c r="AF19" s="206">
        <f t="shared" si="0"/>
        <v>35</v>
      </c>
      <c r="AG19" s="66"/>
      <c r="AH19" s="66"/>
    </row>
    <row r="20" spans="1:34" x14ac:dyDescent="0.25">
      <c r="A20" s="162" t="s">
        <v>28</v>
      </c>
      <c r="B20" s="161">
        <v>5.9229212389224726</v>
      </c>
      <c r="C20" s="161">
        <v>5.8142982198581015</v>
      </c>
      <c r="D20" s="161">
        <v>5.7344322644936732</v>
      </c>
      <c r="E20" s="161">
        <v>6.3708759670186836</v>
      </c>
      <c r="F20" s="161">
        <v>6.4991294648035209</v>
      </c>
      <c r="G20" s="161">
        <v>6.3412081516125127</v>
      </c>
      <c r="H20" s="161">
        <v>6.54883981398181</v>
      </c>
      <c r="I20" s="161">
        <v>6.6659549397177313</v>
      </c>
      <c r="J20" s="161">
        <v>6.847949147352332</v>
      </c>
      <c r="K20" s="161">
        <v>6.9532385288719594</v>
      </c>
      <c r="L20" s="161">
        <v>6.7187601604508833</v>
      </c>
      <c r="M20" s="161">
        <v>6.5658165847473953</v>
      </c>
      <c r="N20" s="161">
        <v>6.4936245226123495</v>
      </c>
      <c r="O20" s="161">
        <v>6.8341644100195014</v>
      </c>
      <c r="P20" s="161">
        <v>7.0329853965786482</v>
      </c>
      <c r="Q20" s="161">
        <v>7.0301374899357105</v>
      </c>
      <c r="R20" s="161">
        <v>6.8323043561551797</v>
      </c>
      <c r="S20" s="161">
        <v>6.7260881237762886</v>
      </c>
      <c r="T20" s="161">
        <v>6.7550334366378832</v>
      </c>
      <c r="U20" s="161">
        <v>6.9117722807181039</v>
      </c>
      <c r="V20" s="161">
        <v>7.0877197857509175</v>
      </c>
      <c r="W20" s="161">
        <v>7.0347142589416194</v>
      </c>
      <c r="X20" s="161">
        <v>7.3775044284958389</v>
      </c>
      <c r="Y20" s="161">
        <v>7.4969271049921486</v>
      </c>
      <c r="Z20" s="161">
        <v>7.8809016715253035</v>
      </c>
      <c r="AA20" s="161">
        <v>8.0976270839358282</v>
      </c>
      <c r="AB20" s="161">
        <v>8.0841050058067854</v>
      </c>
      <c r="AC20" s="161">
        <v>7.8963567806941937</v>
      </c>
      <c r="AD20" s="161">
        <v>7.4718892866044939</v>
      </c>
      <c r="AE20" s="223">
        <v>7.5678715647623962</v>
      </c>
      <c r="AF20" s="206">
        <f t="shared" si="0"/>
        <v>7</v>
      </c>
      <c r="AG20" s="66"/>
      <c r="AH20" s="66"/>
    </row>
    <row r="21" spans="1:34" x14ac:dyDescent="0.25">
      <c r="A21" s="162" t="s">
        <v>29</v>
      </c>
      <c r="B21" s="161">
        <v>3.8960048696525447</v>
      </c>
      <c r="C21" s="161">
        <v>4.1485957918429817</v>
      </c>
      <c r="D21" s="161">
        <v>4.4714983755534332</v>
      </c>
      <c r="E21" s="161">
        <v>5.0137777625795161</v>
      </c>
      <c r="F21" s="161">
        <v>5.2986661816500771</v>
      </c>
      <c r="G21" s="161">
        <v>5.5669962893513416</v>
      </c>
      <c r="H21" s="161">
        <v>5.5521042437353074</v>
      </c>
      <c r="I21" s="161">
        <v>5.9922407870331389</v>
      </c>
      <c r="J21" s="161">
        <v>6.1223533021319883</v>
      </c>
      <c r="K21" s="161">
        <v>5.8788549095588252</v>
      </c>
      <c r="L21" s="161">
        <v>5.7272537430297099</v>
      </c>
      <c r="M21" s="161">
        <v>6.0764888802736037</v>
      </c>
      <c r="N21" s="161">
        <v>6.2629634782491381</v>
      </c>
      <c r="O21" s="161">
        <v>6.3445921690110056</v>
      </c>
      <c r="P21" s="161">
        <v>6.5190620699796078</v>
      </c>
      <c r="Q21" s="161">
        <v>6.6880692532567396</v>
      </c>
      <c r="R21" s="161">
        <v>6.6003237148341851</v>
      </c>
      <c r="S21" s="161">
        <v>6.64390811569357</v>
      </c>
      <c r="T21" s="161">
        <v>6.5471540578835929</v>
      </c>
      <c r="U21" s="161">
        <v>6.6876827128152527</v>
      </c>
      <c r="V21" s="161">
        <v>6.9921609721227211</v>
      </c>
      <c r="W21" s="161">
        <v>6.7973377413276248</v>
      </c>
      <c r="X21" s="161">
        <v>6.7115101076592865</v>
      </c>
      <c r="Y21" s="161">
        <v>6.9497006785483011</v>
      </c>
      <c r="Z21" s="161">
        <v>6.9691041066805584</v>
      </c>
      <c r="AA21" s="161">
        <v>7.0402702546743754</v>
      </c>
      <c r="AB21" s="161">
        <v>7.0230497152295976</v>
      </c>
      <c r="AC21" s="161">
        <v>6.8333695044107605</v>
      </c>
      <c r="AD21" s="161">
        <v>6.7435328163350263</v>
      </c>
      <c r="AE21" s="223">
        <v>6.812041667779134</v>
      </c>
      <c r="AF21" s="206">
        <f t="shared" si="0"/>
        <v>38</v>
      </c>
      <c r="AG21" s="66"/>
      <c r="AH21" s="66"/>
    </row>
    <row r="22" spans="1:34" x14ac:dyDescent="0.25">
      <c r="A22" s="163" t="s">
        <v>30</v>
      </c>
      <c r="B22" s="164">
        <v>4.2867428449088338</v>
      </c>
      <c r="C22" s="164">
        <v>4.5295120487201732</v>
      </c>
      <c r="D22" s="164">
        <v>4.8623831675360245</v>
      </c>
      <c r="E22" s="164">
        <v>5.3631323728960636</v>
      </c>
      <c r="F22" s="164">
        <v>5.5600348140863991</v>
      </c>
      <c r="G22" s="164">
        <v>5.8900378367437787</v>
      </c>
      <c r="H22" s="164">
        <v>6.1232084356423568</v>
      </c>
      <c r="I22" s="164">
        <v>6.3443963946292898</v>
      </c>
      <c r="J22" s="164">
        <v>6.4505255032936555</v>
      </c>
      <c r="K22" s="164">
        <v>6.5198054333010802</v>
      </c>
      <c r="L22" s="164">
        <v>6.3461755796402715</v>
      </c>
      <c r="M22" s="164">
        <v>6.3361950948636059</v>
      </c>
      <c r="N22" s="164">
        <v>6.4491473038339668</v>
      </c>
      <c r="O22" s="164">
        <v>6.5327374410132739</v>
      </c>
      <c r="P22" s="164">
        <v>6.7003784883210669</v>
      </c>
      <c r="Q22" s="164">
        <v>6.7895812503238808</v>
      </c>
      <c r="R22" s="164">
        <v>6.6436163667228962</v>
      </c>
      <c r="S22" s="164">
        <v>6.7217139480074612</v>
      </c>
      <c r="T22" s="164">
        <v>6.6647709530637931</v>
      </c>
      <c r="U22" s="164">
        <v>6.8310127424742229</v>
      </c>
      <c r="V22" s="164">
        <v>7.0580948656497506</v>
      </c>
      <c r="W22" s="164">
        <v>7.0624830354613968</v>
      </c>
      <c r="X22" s="164">
        <v>7.119506792623624</v>
      </c>
      <c r="Y22" s="164">
        <v>7.5575324662322485</v>
      </c>
      <c r="Z22" s="164">
        <v>7.503697546458703</v>
      </c>
      <c r="AA22" s="164">
        <v>7.4044791627948063</v>
      </c>
      <c r="AB22" s="164">
        <v>7.4775488374790271</v>
      </c>
      <c r="AC22" s="164">
        <v>7.3670811592099241</v>
      </c>
      <c r="AD22" s="164">
        <v>7.1341501002297676</v>
      </c>
      <c r="AE22" s="224">
        <v>7.1621637147941</v>
      </c>
      <c r="AF22" s="216">
        <f t="shared" si="0"/>
        <v>24</v>
      </c>
      <c r="AG22" s="124"/>
      <c r="AH22" s="124"/>
    </row>
    <row r="23" spans="1:34" x14ac:dyDescent="0.25">
      <c r="A23" s="162" t="s">
        <v>31</v>
      </c>
      <c r="B23" s="161">
        <v>5.0240560491554263</v>
      </c>
      <c r="C23" s="161">
        <v>5.3178921104806589</v>
      </c>
      <c r="D23" s="161">
        <v>5.5706078151582696</v>
      </c>
      <c r="E23" s="161">
        <v>6.1453802226790266</v>
      </c>
      <c r="F23" s="161">
        <v>6.4603922425695872</v>
      </c>
      <c r="G23" s="161">
        <v>6.6983494309660196</v>
      </c>
      <c r="H23" s="161">
        <v>6.7251134690338263</v>
      </c>
      <c r="I23" s="161">
        <v>6.7920647168873769</v>
      </c>
      <c r="J23" s="161">
        <v>6.9059734496453045</v>
      </c>
      <c r="K23" s="161">
        <v>6.973723252930089</v>
      </c>
      <c r="L23" s="161">
        <v>6.8176247914338211</v>
      </c>
      <c r="M23" s="161">
        <v>6.9178891427071987</v>
      </c>
      <c r="N23" s="161">
        <v>6.9778186963995834</v>
      </c>
      <c r="O23" s="161">
        <v>7.2208806673513353</v>
      </c>
      <c r="P23" s="161">
        <v>7.2752278717395589</v>
      </c>
      <c r="Q23" s="161">
        <v>7.3136746720925485</v>
      </c>
      <c r="R23" s="161">
        <v>7.2361138698463776</v>
      </c>
      <c r="S23" s="161">
        <v>7.2710228346089094</v>
      </c>
      <c r="T23" s="161">
        <v>7.3434591296663401</v>
      </c>
      <c r="U23" s="161">
        <v>7.3515281368179473</v>
      </c>
      <c r="V23" s="161">
        <v>7.2744492738425137</v>
      </c>
      <c r="W23" s="161">
        <v>7.3058429962876383</v>
      </c>
      <c r="X23" s="161">
        <v>7.3640977006611275</v>
      </c>
      <c r="Y23" s="161">
        <v>7.5483773709621405</v>
      </c>
      <c r="Z23" s="161">
        <v>7.6125891221077771</v>
      </c>
      <c r="AA23" s="161">
        <v>7.6666414008491124</v>
      </c>
      <c r="AB23" s="161">
        <v>7.679215124138679</v>
      </c>
      <c r="AC23" s="161">
        <v>7.3373758423808875</v>
      </c>
      <c r="AD23" s="161">
        <v>7.1510414322933213</v>
      </c>
      <c r="AE23" s="223">
        <v>7.4232111863553429</v>
      </c>
      <c r="AF23" s="206">
        <f t="shared" si="0"/>
        <v>12</v>
      </c>
      <c r="AG23" s="66"/>
      <c r="AH23" s="66"/>
    </row>
    <row r="24" spans="1:34" x14ac:dyDescent="0.25">
      <c r="A24" s="162" t="s">
        <v>32</v>
      </c>
      <c r="B24" s="161">
        <v>4.2206945575686223</v>
      </c>
      <c r="C24" s="161">
        <v>4.2383027037292882</v>
      </c>
      <c r="D24" s="161">
        <v>4.5933381022875377</v>
      </c>
      <c r="E24" s="161">
        <v>5.1337499123279091</v>
      </c>
      <c r="F24" s="161">
        <v>5.328215914488438</v>
      </c>
      <c r="G24" s="161">
        <v>5.4995289693716307</v>
      </c>
      <c r="H24" s="161">
        <v>5.6963748002749321</v>
      </c>
      <c r="I24" s="161">
        <v>5.8406539934609008</v>
      </c>
      <c r="J24" s="161">
        <v>5.990504248917655</v>
      </c>
      <c r="K24" s="161">
        <v>5.9000454770346904</v>
      </c>
      <c r="L24" s="161">
        <v>5.7173717814112015</v>
      </c>
      <c r="M24" s="161">
        <v>5.788846706063258</v>
      </c>
      <c r="N24" s="161">
        <v>6.0410938912924408</v>
      </c>
      <c r="O24" s="161">
        <v>6.3324109120221754</v>
      </c>
      <c r="P24" s="161">
        <v>6.4304925489794229</v>
      </c>
      <c r="Q24" s="161">
        <v>6.4607023659491345</v>
      </c>
      <c r="R24" s="161">
        <v>6.4451856771200084</v>
      </c>
      <c r="S24" s="161">
        <v>6.5644643159928906</v>
      </c>
      <c r="T24" s="161">
        <v>6.652824701030795</v>
      </c>
      <c r="U24" s="161">
        <v>6.7458217616760665</v>
      </c>
      <c r="V24" s="161">
        <v>6.752549045122997</v>
      </c>
      <c r="W24" s="161">
        <v>6.8248173937382903</v>
      </c>
      <c r="X24" s="161">
        <v>6.7636964603561642</v>
      </c>
      <c r="Y24" s="161">
        <v>6.8736487386055982</v>
      </c>
      <c r="Z24" s="161">
        <v>7.022690425558106</v>
      </c>
      <c r="AA24" s="161">
        <v>7.0013727986274441</v>
      </c>
      <c r="AB24" s="161">
        <v>6.6533441099307611</v>
      </c>
      <c r="AC24" s="161">
        <v>6.51842151726688</v>
      </c>
      <c r="AD24" s="161">
        <v>6.3058802191874088</v>
      </c>
      <c r="AE24" s="223">
        <v>6.6245200841914693</v>
      </c>
      <c r="AF24" s="206">
        <f t="shared" si="0"/>
        <v>42</v>
      </c>
      <c r="AG24" s="66"/>
      <c r="AH24" s="66"/>
    </row>
    <row r="25" spans="1:34" x14ac:dyDescent="0.25">
      <c r="A25" s="162" t="s">
        <v>33</v>
      </c>
      <c r="B25" s="161">
        <v>5.0172558769803635</v>
      </c>
      <c r="C25" s="161">
        <v>5.1430643868444266</v>
      </c>
      <c r="D25" s="161">
        <v>5.3755025711195179</v>
      </c>
      <c r="E25" s="161">
        <v>5.7956690862577096</v>
      </c>
      <c r="F25" s="161">
        <v>5.8682339692999657</v>
      </c>
      <c r="G25" s="161">
        <v>6.124240512567134</v>
      </c>
      <c r="H25" s="161">
        <v>6.1352312321842462</v>
      </c>
      <c r="I25" s="161">
        <v>6.3411113755272268</v>
      </c>
      <c r="J25" s="161">
        <v>6.4540290948901005</v>
      </c>
      <c r="K25" s="161">
        <v>6.4210276579224121</v>
      </c>
      <c r="L25" s="161">
        <v>6.2209757067170308</v>
      </c>
      <c r="M25" s="161">
        <v>6.2868899570786807</v>
      </c>
      <c r="N25" s="161">
        <v>6.3681288227045769</v>
      </c>
      <c r="O25" s="161">
        <v>6.6790884737333975</v>
      </c>
      <c r="P25" s="161">
        <v>6.7527355420866071</v>
      </c>
      <c r="Q25" s="161">
        <v>6.8673447734293633</v>
      </c>
      <c r="R25" s="161">
        <v>6.7689673806867354</v>
      </c>
      <c r="S25" s="161">
        <v>6.8700024245287024</v>
      </c>
      <c r="T25" s="161">
        <v>6.8713357294776527</v>
      </c>
      <c r="U25" s="161">
        <v>7.0950670305093126</v>
      </c>
      <c r="V25" s="161">
        <v>7.2589221435064921</v>
      </c>
      <c r="W25" s="161">
        <v>7.307895617762374</v>
      </c>
      <c r="X25" s="161">
        <v>7.3795906907632203</v>
      </c>
      <c r="Y25" s="161">
        <v>7.4838823123286327</v>
      </c>
      <c r="Z25" s="161">
        <v>7.6797778718484251</v>
      </c>
      <c r="AA25" s="161">
        <v>7.6744832603022175</v>
      </c>
      <c r="AB25" s="161">
        <v>7.6706554161171292</v>
      </c>
      <c r="AC25" s="161">
        <v>7.4758309923168555</v>
      </c>
      <c r="AD25" s="161">
        <v>7.3055653344615488</v>
      </c>
      <c r="AE25" s="223">
        <v>7.2735183509708294</v>
      </c>
      <c r="AF25" s="206">
        <f t="shared" si="0"/>
        <v>18</v>
      </c>
      <c r="AG25" s="66"/>
      <c r="AH25" s="66"/>
    </row>
    <row r="26" spans="1:34" x14ac:dyDescent="0.25">
      <c r="A26" s="162" t="s">
        <v>34</v>
      </c>
      <c r="B26" s="161">
        <v>4.3127910658630677</v>
      </c>
      <c r="C26" s="161">
        <v>4.4100914774544266</v>
      </c>
      <c r="D26" s="161">
        <v>4.5937708734999187</v>
      </c>
      <c r="E26" s="161">
        <v>5.1782161609018891</v>
      </c>
      <c r="F26" s="161">
        <v>5.2872444025699892</v>
      </c>
      <c r="G26" s="161">
        <v>5.5034112362603969</v>
      </c>
      <c r="H26" s="161">
        <v>5.6796619620621938</v>
      </c>
      <c r="I26" s="161">
        <v>6.0178400764003968</v>
      </c>
      <c r="J26" s="161">
        <v>6.1338728989868914</v>
      </c>
      <c r="K26" s="161">
        <v>6.016771966062155</v>
      </c>
      <c r="L26" s="161">
        <v>5.7842474380593929</v>
      </c>
      <c r="M26" s="161">
        <v>5.8564499459607804</v>
      </c>
      <c r="N26" s="161">
        <v>6.1740039316894935</v>
      </c>
      <c r="O26" s="161">
        <v>6.5190638818520616</v>
      </c>
      <c r="P26" s="161">
        <v>6.7771072570670041</v>
      </c>
      <c r="Q26" s="161">
        <v>6.7092576236788704</v>
      </c>
      <c r="R26" s="161">
        <v>6.4002047521341412</v>
      </c>
      <c r="S26" s="161">
        <v>6.2266672548676825</v>
      </c>
      <c r="T26" s="161">
        <v>6.3680987999523744</v>
      </c>
      <c r="U26" s="161">
        <v>6.3668306217466011</v>
      </c>
      <c r="V26" s="161">
        <v>6.5877853588215745</v>
      </c>
      <c r="W26" s="161">
        <v>6.6536810292708823</v>
      </c>
      <c r="X26" s="161">
        <v>6.8643656685289729</v>
      </c>
      <c r="Y26" s="161">
        <v>7.0352489334741861</v>
      </c>
      <c r="Z26" s="161">
        <v>6.9060340961907434</v>
      </c>
      <c r="AA26" s="161">
        <v>7.1939167796828016</v>
      </c>
      <c r="AB26" s="161">
        <v>7.1362955978707108</v>
      </c>
      <c r="AC26" s="161">
        <v>6.9374920835557061</v>
      </c>
      <c r="AD26" s="161">
        <v>6.5822077130462704</v>
      </c>
      <c r="AE26" s="223">
        <v>6.6034609003610925</v>
      </c>
      <c r="AF26" s="206">
        <f t="shared" si="0"/>
        <v>43</v>
      </c>
      <c r="AG26" s="66"/>
      <c r="AH26" s="66"/>
    </row>
    <row r="27" spans="1:34" x14ac:dyDescent="0.25">
      <c r="A27" s="162" t="s">
        <v>35</v>
      </c>
      <c r="B27" s="161">
        <v>4.7268584981802375</v>
      </c>
      <c r="C27" s="161">
        <v>4.8910608775888331</v>
      </c>
      <c r="D27" s="161">
        <v>5.0974748149871836</v>
      </c>
      <c r="E27" s="161">
        <v>5.6181211400906337</v>
      </c>
      <c r="F27" s="161">
        <v>5.7844760692992025</v>
      </c>
      <c r="G27" s="161">
        <v>6.0293535808994223</v>
      </c>
      <c r="H27" s="161">
        <v>6.2189279480340645</v>
      </c>
      <c r="I27" s="161">
        <v>6.4312474042222378</v>
      </c>
      <c r="J27" s="161">
        <v>6.6293480405753478</v>
      </c>
      <c r="K27" s="161">
        <v>6.6334987049166649</v>
      </c>
      <c r="L27" s="161">
        <v>6.4872492420786259</v>
      </c>
      <c r="M27" s="161">
        <v>6.5536626067726518</v>
      </c>
      <c r="N27" s="161">
        <v>6.5977117016531777</v>
      </c>
      <c r="O27" s="161">
        <v>6.8025816489692668</v>
      </c>
      <c r="P27" s="161">
        <v>6.944014023124109</v>
      </c>
      <c r="Q27" s="161">
        <v>6.9687467869502626</v>
      </c>
      <c r="R27" s="161">
        <v>6.900434728486502</v>
      </c>
      <c r="S27" s="161">
        <v>6.9295015415986159</v>
      </c>
      <c r="T27" s="161">
        <v>6.9528569652322547</v>
      </c>
      <c r="U27" s="161">
        <v>7.0867842917614441</v>
      </c>
      <c r="V27" s="161">
        <v>7.184177816165243</v>
      </c>
      <c r="W27" s="161">
        <v>7.2212299776876741</v>
      </c>
      <c r="X27" s="161">
        <v>7.2653509549281479</v>
      </c>
      <c r="Y27" s="161">
        <v>7.382757477362671</v>
      </c>
      <c r="Z27" s="161">
        <v>7.5527292857110764</v>
      </c>
      <c r="AA27" s="161">
        <v>7.6733465515358006</v>
      </c>
      <c r="AB27" s="161">
        <v>7.3665469901012246</v>
      </c>
      <c r="AC27" s="161">
        <v>7.204837114077681</v>
      </c>
      <c r="AD27" s="161">
        <v>7.072576424875674</v>
      </c>
      <c r="AE27" s="223">
        <v>7.0643360576557752</v>
      </c>
      <c r="AF27" s="206">
        <f t="shared" si="0"/>
        <v>28</v>
      </c>
      <c r="AG27" s="66"/>
      <c r="AH27" s="66"/>
    </row>
    <row r="28" spans="1:34" x14ac:dyDescent="0.25">
      <c r="A28" s="162" t="s">
        <v>36</v>
      </c>
      <c r="B28" s="161">
        <v>4.813361167411796</v>
      </c>
      <c r="C28" s="161">
        <v>4.7874384078982901</v>
      </c>
      <c r="D28" s="161">
        <v>4.879066342301229</v>
      </c>
      <c r="E28" s="161">
        <v>5.1429848396848703</v>
      </c>
      <c r="F28" s="161">
        <v>4.8387071136466568</v>
      </c>
      <c r="G28" s="161">
        <v>5.0798291097407668</v>
      </c>
      <c r="H28" s="161">
        <v>5.2205720315719182</v>
      </c>
      <c r="I28" s="161">
        <v>5.3425340393507943</v>
      </c>
      <c r="J28" s="161">
        <v>5.5458367838113256</v>
      </c>
      <c r="K28" s="161">
        <v>5.4646967270295734</v>
      </c>
      <c r="L28" s="161">
        <v>5.2452931057908083</v>
      </c>
      <c r="M28" s="161">
        <v>5.2189100989034589</v>
      </c>
      <c r="N28" s="161">
        <v>5.4398517154821358</v>
      </c>
      <c r="O28" s="161">
        <v>5.67888437463305</v>
      </c>
      <c r="P28" s="161">
        <v>5.9806503378156171</v>
      </c>
      <c r="Q28" s="161">
        <v>6.0447094705206554</v>
      </c>
      <c r="R28" s="161">
        <v>5.9742714959805596</v>
      </c>
      <c r="S28" s="161">
        <v>5.9835331139589059</v>
      </c>
      <c r="T28" s="161">
        <v>5.8973146066097195</v>
      </c>
      <c r="U28" s="161">
        <v>6.1039110913186603</v>
      </c>
      <c r="V28" s="161">
        <v>6.4208877997376632</v>
      </c>
      <c r="W28" s="161">
        <v>6.4266048687843664</v>
      </c>
      <c r="X28" s="161">
        <v>6.5704043909847947</v>
      </c>
      <c r="Y28" s="161">
        <v>6.9223233135658662</v>
      </c>
      <c r="Z28" s="161">
        <v>7.1320438868220606</v>
      </c>
      <c r="AA28" s="161">
        <v>7.227394301488836</v>
      </c>
      <c r="AB28" s="161">
        <v>6.9110262746718645</v>
      </c>
      <c r="AC28" s="161">
        <v>6.7585078643009444</v>
      </c>
      <c r="AD28" s="161">
        <v>6.1674598319466831</v>
      </c>
      <c r="AE28" s="223">
        <v>6.3890885725196087</v>
      </c>
      <c r="AF28" s="206">
        <f t="shared" si="0"/>
        <v>48</v>
      </c>
      <c r="AG28" s="66"/>
      <c r="AH28" s="66"/>
    </row>
    <row r="29" spans="1:34" x14ac:dyDescent="0.25">
      <c r="A29" s="162" t="s">
        <v>37</v>
      </c>
      <c r="B29" s="161">
        <v>5.3214284871956874</v>
      </c>
      <c r="C29" s="161">
        <v>5.3665099917808332</v>
      </c>
      <c r="D29" s="161">
        <v>5.4540777538555787</v>
      </c>
      <c r="E29" s="161">
        <v>5.8068225540458727</v>
      </c>
      <c r="F29" s="161">
        <v>5.9109185811452178</v>
      </c>
      <c r="G29" s="161">
        <v>6.1987545030843094</v>
      </c>
      <c r="H29" s="161">
        <v>6.1798218040289568</v>
      </c>
      <c r="I29" s="161">
        <v>6.2537689466226878</v>
      </c>
      <c r="J29" s="161">
        <v>6.4354217471535557</v>
      </c>
      <c r="K29" s="161">
        <v>6.5010890638717855</v>
      </c>
      <c r="L29" s="161">
        <v>6.3488573204752798</v>
      </c>
      <c r="M29" s="161">
        <v>6.480651133334427</v>
      </c>
      <c r="N29" s="161">
        <v>6.6012396771218596</v>
      </c>
      <c r="O29" s="161">
        <v>6.9500227447929506</v>
      </c>
      <c r="P29" s="161">
        <v>7.1396399482760193</v>
      </c>
      <c r="Q29" s="161">
        <v>7.2534838983075263</v>
      </c>
      <c r="R29" s="161">
        <v>7.0962501221403391</v>
      </c>
      <c r="S29" s="161">
        <v>6.9598022847925849</v>
      </c>
      <c r="T29" s="161">
        <v>7.10843291086774</v>
      </c>
      <c r="U29" s="161">
        <v>7.2493820869856593</v>
      </c>
      <c r="V29" s="161">
        <v>7.4575171505860363</v>
      </c>
      <c r="W29" s="161">
        <v>7.437179718494936</v>
      </c>
      <c r="X29" s="161">
        <v>7.568747950757694</v>
      </c>
      <c r="Y29" s="161">
        <v>7.72181681633307</v>
      </c>
      <c r="Z29" s="161">
        <v>7.8254994257601327</v>
      </c>
      <c r="AA29" s="161">
        <v>7.9119005094064789</v>
      </c>
      <c r="AB29" s="161">
        <v>7.9521767045962273</v>
      </c>
      <c r="AC29" s="161">
        <v>7.6701288998342676</v>
      </c>
      <c r="AD29" s="161">
        <v>7.3585047009369928</v>
      </c>
      <c r="AE29" s="223">
        <v>7.2796480778621886</v>
      </c>
      <c r="AF29" s="206">
        <f t="shared" si="0"/>
        <v>17</v>
      </c>
      <c r="AG29" s="66"/>
      <c r="AH29" s="66"/>
    </row>
    <row r="30" spans="1:34" x14ac:dyDescent="0.25">
      <c r="A30" s="162" t="s">
        <v>38</v>
      </c>
      <c r="B30" s="161">
        <v>5.3919917703636138</v>
      </c>
      <c r="C30" s="161">
        <v>5.4127800329116313</v>
      </c>
      <c r="D30" s="161">
        <v>5.5958271517571019</v>
      </c>
      <c r="E30" s="161">
        <v>5.8325312599418195</v>
      </c>
      <c r="F30" s="161">
        <v>6.0955672423117662</v>
      </c>
      <c r="G30" s="161">
        <v>6.4553721049546722</v>
      </c>
      <c r="H30" s="161">
        <v>6.6396900702358019</v>
      </c>
      <c r="I30" s="161">
        <v>6.8414570567987694</v>
      </c>
      <c r="J30" s="161">
        <v>6.9342462026394545</v>
      </c>
      <c r="K30" s="161">
        <v>7.0627803434515029</v>
      </c>
      <c r="L30" s="161">
        <v>6.6151535135136017</v>
      </c>
      <c r="M30" s="161">
        <v>6.6664476134676223</v>
      </c>
      <c r="N30" s="161">
        <v>6.8674898923158763</v>
      </c>
      <c r="O30" s="161">
        <v>7.0435597200932909</v>
      </c>
      <c r="P30" s="161">
        <v>6.935843308825743</v>
      </c>
      <c r="Q30" s="161">
        <v>6.9419587694759768</v>
      </c>
      <c r="R30" s="161">
        <v>6.7840708140933499</v>
      </c>
      <c r="S30" s="161">
        <v>7.1375502418453962</v>
      </c>
      <c r="T30" s="161">
        <v>7.0830627439147875</v>
      </c>
      <c r="U30" s="161">
        <v>7.286328541290449</v>
      </c>
      <c r="V30" s="161">
        <v>7.4212082353464277</v>
      </c>
      <c r="W30" s="161">
        <v>7.5109704525172623</v>
      </c>
      <c r="X30" s="161">
        <v>7.6199991891138454</v>
      </c>
      <c r="Y30" s="161">
        <v>7.8664387324032887</v>
      </c>
      <c r="Z30" s="161">
        <v>7.954587343175425</v>
      </c>
      <c r="AA30" s="161">
        <v>7.8745169077349146</v>
      </c>
      <c r="AB30" s="161">
        <v>7.6682765670384496</v>
      </c>
      <c r="AC30" s="161">
        <v>7.4198860919580483</v>
      </c>
      <c r="AD30" s="161">
        <v>7.1739249728783561</v>
      </c>
      <c r="AE30" s="223">
        <v>7.0077976937462436</v>
      </c>
      <c r="AF30" s="206">
        <f t="shared" si="0"/>
        <v>32</v>
      </c>
      <c r="AG30" s="66"/>
      <c r="AH30" s="66"/>
    </row>
    <row r="31" spans="1:34" x14ac:dyDescent="0.25">
      <c r="A31" s="162" t="s">
        <v>39</v>
      </c>
      <c r="B31" s="161">
        <v>5.394528586681564</v>
      </c>
      <c r="C31" s="161">
        <v>5.6292870345336752</v>
      </c>
      <c r="D31" s="161">
        <v>5.9428816410683893</v>
      </c>
      <c r="E31" s="161">
        <v>6.6021490299107155</v>
      </c>
      <c r="F31" s="161">
        <v>6.8461463809023186</v>
      </c>
      <c r="G31" s="161">
        <v>6.9848926838520997</v>
      </c>
      <c r="H31" s="161">
        <v>7.2586484684451547</v>
      </c>
      <c r="I31" s="161">
        <v>7.2966564254245654</v>
      </c>
      <c r="J31" s="161">
        <v>7.1496367846039002</v>
      </c>
      <c r="K31" s="161">
        <v>7.1101884979096432</v>
      </c>
      <c r="L31" s="161">
        <v>6.9715263987385194</v>
      </c>
      <c r="M31" s="161">
        <v>7.1293899964835346</v>
      </c>
      <c r="N31" s="161">
        <v>7.3329954337490451</v>
      </c>
      <c r="O31" s="161">
        <v>7.3183556293143219</v>
      </c>
      <c r="P31" s="161">
        <v>7.3731337443710414</v>
      </c>
      <c r="Q31" s="161">
        <v>7.5857306297406337</v>
      </c>
      <c r="R31" s="161">
        <v>7.5273520189607153</v>
      </c>
      <c r="S31" s="161">
        <v>7.474050375270731</v>
      </c>
      <c r="T31" s="161">
        <v>7.5409150303882901</v>
      </c>
      <c r="U31" s="161">
        <v>7.671646301332899</v>
      </c>
      <c r="V31" s="161">
        <v>7.8153192695914031</v>
      </c>
      <c r="W31" s="161">
        <v>7.7888660608444553</v>
      </c>
      <c r="X31" s="161">
        <v>7.7948098716008074</v>
      </c>
      <c r="Y31" s="161">
        <v>7.9377580255551008</v>
      </c>
      <c r="Z31" s="161">
        <v>7.9851919871142769</v>
      </c>
      <c r="AA31" s="161">
        <v>8.062775534074321</v>
      </c>
      <c r="AB31" s="161">
        <v>8.0027051738834469</v>
      </c>
      <c r="AC31" s="161">
        <v>7.5913838313165556</v>
      </c>
      <c r="AD31" s="161">
        <v>7.4104125848016595</v>
      </c>
      <c r="AE31" s="223">
        <v>7.5194483253815037</v>
      </c>
      <c r="AF31" s="206">
        <f t="shared" si="0"/>
        <v>10</v>
      </c>
      <c r="AG31" s="66"/>
      <c r="AH31" s="66"/>
    </row>
    <row r="32" spans="1:34" x14ac:dyDescent="0.25">
      <c r="A32" s="163" t="s">
        <v>40</v>
      </c>
      <c r="B32" s="164">
        <v>4.5733619508412948</v>
      </c>
      <c r="C32" s="164">
        <v>4.7682697205342341</v>
      </c>
      <c r="D32" s="164">
        <v>5.08080149812666</v>
      </c>
      <c r="E32" s="164">
        <v>5.6462803460553141</v>
      </c>
      <c r="F32" s="164">
        <v>5.7257012797162359</v>
      </c>
      <c r="G32" s="164">
        <v>6.1308886046063265</v>
      </c>
      <c r="H32" s="164">
        <v>6.2373614465396079</v>
      </c>
      <c r="I32" s="164">
        <v>6.4237910350188079</v>
      </c>
      <c r="J32" s="164">
        <v>6.5682671893209346</v>
      </c>
      <c r="K32" s="164">
        <v>6.4480969743698502</v>
      </c>
      <c r="L32" s="164">
        <v>6.3051007023427843</v>
      </c>
      <c r="M32" s="164">
        <v>6.1951503789996165</v>
      </c>
      <c r="N32" s="164">
        <v>6.2572188897458387</v>
      </c>
      <c r="O32" s="164">
        <v>6.3016840027643513</v>
      </c>
      <c r="P32" s="164">
        <v>6.5224796371022871</v>
      </c>
      <c r="Q32" s="164">
        <v>6.6554997408741494</v>
      </c>
      <c r="R32" s="164">
        <v>6.7647868420569077</v>
      </c>
      <c r="S32" s="164">
        <v>6.7871258787643818</v>
      </c>
      <c r="T32" s="164">
        <v>6.9138883643059685</v>
      </c>
      <c r="U32" s="164">
        <v>7.025228416825775</v>
      </c>
      <c r="V32" s="164">
        <v>7.2269899134565572</v>
      </c>
      <c r="W32" s="164">
        <v>7.2282105784508319</v>
      </c>
      <c r="X32" s="164">
        <v>7.2033386213187214</v>
      </c>
      <c r="Y32" s="164">
        <v>7.2543675644759418</v>
      </c>
      <c r="Z32" s="164">
        <v>7.2696370153596499</v>
      </c>
      <c r="AA32" s="164">
        <v>7.1646878164004981</v>
      </c>
      <c r="AB32" s="164">
        <v>7.1593641318142716</v>
      </c>
      <c r="AC32" s="164">
        <v>7.2253487100125673</v>
      </c>
      <c r="AD32" s="164">
        <v>7.0213386767402826</v>
      </c>
      <c r="AE32" s="224">
        <v>7.2239162761156654</v>
      </c>
      <c r="AF32" s="216">
        <f t="shared" si="0"/>
        <v>20</v>
      </c>
      <c r="AG32" s="124"/>
      <c r="AH32" s="124"/>
    </row>
    <row r="33" spans="1:34" x14ac:dyDescent="0.25">
      <c r="A33" s="162" t="s">
        <v>41</v>
      </c>
      <c r="B33" s="161">
        <v>4.8381140913986869</v>
      </c>
      <c r="C33" s="161">
        <v>4.8919069309775987</v>
      </c>
      <c r="D33" s="161">
        <v>4.9282355866977872</v>
      </c>
      <c r="E33" s="161">
        <v>5.4288012783847472</v>
      </c>
      <c r="F33" s="161">
        <v>5.5046445630660976</v>
      </c>
      <c r="G33" s="161">
        <v>5.5474636656881318</v>
      </c>
      <c r="H33" s="161">
        <v>5.5621597779433642</v>
      </c>
      <c r="I33" s="161">
        <v>5.749944815195307</v>
      </c>
      <c r="J33" s="161">
        <v>5.971701343609304</v>
      </c>
      <c r="K33" s="161">
        <v>5.9283712206845989</v>
      </c>
      <c r="L33" s="161">
        <v>5.7792317720559296</v>
      </c>
      <c r="M33" s="161">
        <v>5.9118590023477795</v>
      </c>
      <c r="N33" s="161">
        <v>6.194482607598137</v>
      </c>
      <c r="O33" s="161">
        <v>6.4272931374196105</v>
      </c>
      <c r="P33" s="161">
        <v>6.4529975762478111</v>
      </c>
      <c r="Q33" s="161">
        <v>6.569274816072773</v>
      </c>
      <c r="R33" s="161">
        <v>6.3607919501401406</v>
      </c>
      <c r="S33" s="161">
        <v>6.1796278641162319</v>
      </c>
      <c r="T33" s="161">
        <v>6.2321462667318803</v>
      </c>
      <c r="U33" s="161">
        <v>6.4115694698947223</v>
      </c>
      <c r="V33" s="161">
        <v>6.6688720499175842</v>
      </c>
      <c r="W33" s="161">
        <v>6.7328987532405833</v>
      </c>
      <c r="X33" s="161">
        <v>6.7613023139335668</v>
      </c>
      <c r="Y33" s="161">
        <v>7.0166662881316411</v>
      </c>
      <c r="Z33" s="161">
        <v>7.0121783321313265</v>
      </c>
      <c r="AA33" s="161">
        <v>7.1248650420476478</v>
      </c>
      <c r="AB33" s="161">
        <v>7.1786426348215331</v>
      </c>
      <c r="AC33" s="161">
        <v>6.7873617935058093</v>
      </c>
      <c r="AD33" s="161">
        <v>6.4081906403928199</v>
      </c>
      <c r="AE33" s="223">
        <v>6.487769995870198</v>
      </c>
      <c r="AF33" s="206">
        <f t="shared" si="0"/>
        <v>46</v>
      </c>
      <c r="AG33" s="66"/>
      <c r="AH33" s="66"/>
    </row>
    <row r="34" spans="1:34" x14ac:dyDescent="0.25">
      <c r="A34" s="162" t="s">
        <v>42</v>
      </c>
      <c r="B34" s="161">
        <v>4.3060520991578457</v>
      </c>
      <c r="C34" s="161">
        <v>4.4269721628696024</v>
      </c>
      <c r="D34" s="161">
        <v>4.6223920244443555</v>
      </c>
      <c r="E34" s="161">
        <v>4.9673392275608785</v>
      </c>
      <c r="F34" s="161">
        <v>5.2257543253719758</v>
      </c>
      <c r="G34" s="161">
        <v>5.4955742941660946</v>
      </c>
      <c r="H34" s="161">
        <v>5.6089648132272636</v>
      </c>
      <c r="I34" s="161">
        <v>5.8764039377842083</v>
      </c>
      <c r="J34" s="161">
        <v>5.9425502467758582</v>
      </c>
      <c r="K34" s="161">
        <v>5.8578956714395689</v>
      </c>
      <c r="L34" s="161">
        <v>5.6058960767079826</v>
      </c>
      <c r="M34" s="161">
        <v>5.7992457962926842</v>
      </c>
      <c r="N34" s="161">
        <v>5.7882831906955934</v>
      </c>
      <c r="O34" s="161">
        <v>5.9192048547585872</v>
      </c>
      <c r="P34" s="161">
        <v>6.1560035679677547</v>
      </c>
      <c r="Q34" s="161">
        <v>6.3344906517579274</v>
      </c>
      <c r="R34" s="161">
        <v>6.2723082757939439</v>
      </c>
      <c r="S34" s="161">
        <v>6.3339230617267104</v>
      </c>
      <c r="T34" s="161">
        <v>6.4049058083872366</v>
      </c>
      <c r="U34" s="161">
        <v>6.4636981659393449</v>
      </c>
      <c r="V34" s="161">
        <v>6.5566076827483686</v>
      </c>
      <c r="W34" s="161">
        <v>6.6057800641683855</v>
      </c>
      <c r="X34" s="161">
        <v>6.7029667800451023</v>
      </c>
      <c r="Y34" s="161">
        <v>6.7813231474195881</v>
      </c>
      <c r="Z34" s="161">
        <v>6.6356678816827825</v>
      </c>
      <c r="AA34" s="161">
        <v>6.7640247575423791</v>
      </c>
      <c r="AB34" s="161">
        <v>6.7132000882535472</v>
      </c>
      <c r="AC34" s="161">
        <v>6.6308403013687842</v>
      </c>
      <c r="AD34" s="161">
        <v>6.4598715655783563</v>
      </c>
      <c r="AE34" s="223">
        <v>6.6487614360550324</v>
      </c>
      <c r="AF34" s="206">
        <f t="shared" si="0"/>
        <v>41</v>
      </c>
      <c r="AG34" s="66"/>
      <c r="AH34" s="66"/>
    </row>
    <row r="35" spans="1:34" x14ac:dyDescent="0.25">
      <c r="A35" s="162" t="s">
        <v>43</v>
      </c>
      <c r="B35" s="161">
        <v>5.4938319675673775</v>
      </c>
      <c r="C35" s="161">
        <v>5.5602845884414194</v>
      </c>
      <c r="D35" s="161">
        <v>5.8983998867317444</v>
      </c>
      <c r="E35" s="161">
        <v>6.4265809359954913</v>
      </c>
      <c r="F35" s="161">
        <v>6.6611373042934945</v>
      </c>
      <c r="G35" s="161">
        <v>6.9665917083617082</v>
      </c>
      <c r="H35" s="161">
        <v>7.0950843982520722</v>
      </c>
      <c r="I35" s="161">
        <v>7.2348867788317461</v>
      </c>
      <c r="J35" s="161">
        <v>7.3968927897406784</v>
      </c>
      <c r="K35" s="161">
        <v>7.3321249775695492</v>
      </c>
      <c r="L35" s="161">
        <v>7.1156299467636304</v>
      </c>
      <c r="M35" s="161">
        <v>7.249888880881465</v>
      </c>
      <c r="N35" s="161">
        <v>7.2852085372565609</v>
      </c>
      <c r="O35" s="161">
        <v>7.4611766455141222</v>
      </c>
      <c r="P35" s="161">
        <v>7.6570945721672308</v>
      </c>
      <c r="Q35" s="161">
        <v>7.73406387484318</v>
      </c>
      <c r="R35" s="161">
        <v>7.7015163310662302</v>
      </c>
      <c r="S35" s="161">
        <v>7.6249922207280489</v>
      </c>
      <c r="T35" s="161">
        <v>7.8247732783288511</v>
      </c>
      <c r="U35" s="161">
        <v>7.8444884007989009</v>
      </c>
      <c r="V35" s="161">
        <v>7.9782807215668941</v>
      </c>
      <c r="W35" s="161">
        <v>8.0016501326628795</v>
      </c>
      <c r="X35" s="161">
        <v>8.0267761187918918</v>
      </c>
      <c r="Y35" s="161">
        <v>8.1272636797687809</v>
      </c>
      <c r="Z35" s="161">
        <v>8.2345452596995941</v>
      </c>
      <c r="AA35" s="161">
        <v>8.3360817467553705</v>
      </c>
      <c r="AB35" s="161">
        <v>8.1554135500145097</v>
      </c>
      <c r="AC35" s="161">
        <v>7.9070114352461855</v>
      </c>
      <c r="AD35" s="161">
        <v>7.6635997901763488</v>
      </c>
      <c r="AE35" s="223">
        <v>7.582780779731209</v>
      </c>
      <c r="AF35" s="206">
        <f t="shared" si="0"/>
        <v>6</v>
      </c>
      <c r="AG35" s="66"/>
      <c r="AH35" s="66"/>
    </row>
    <row r="36" spans="1:34" x14ac:dyDescent="0.25">
      <c r="A36" s="162" t="s">
        <v>44</v>
      </c>
      <c r="B36" s="161">
        <v>5.6677447619806953</v>
      </c>
      <c r="C36" s="161">
        <v>5.6921214848706567</v>
      </c>
      <c r="D36" s="161">
        <v>5.6376153512930784</v>
      </c>
      <c r="E36" s="161">
        <v>5.886148452850045</v>
      </c>
      <c r="F36" s="161">
        <v>5.9248324922846081</v>
      </c>
      <c r="G36" s="161">
        <v>5.8099594458351804</v>
      </c>
      <c r="H36" s="161">
        <v>5.8134441211449861</v>
      </c>
      <c r="I36" s="161">
        <v>5.7542162181796739</v>
      </c>
      <c r="J36" s="161">
        <v>6.0883027378092036</v>
      </c>
      <c r="K36" s="161">
        <v>6.0288000463938358</v>
      </c>
      <c r="L36" s="161">
        <v>6.0331757146757674</v>
      </c>
      <c r="M36" s="161">
        <v>6.2504558985149599</v>
      </c>
      <c r="N36" s="161">
        <v>6.2520722460516609</v>
      </c>
      <c r="O36" s="161">
        <v>6.5391471860596369</v>
      </c>
      <c r="P36" s="161">
        <v>6.660591822720705</v>
      </c>
      <c r="Q36" s="161">
        <v>6.953998081442534</v>
      </c>
      <c r="R36" s="161">
        <v>6.6342810981787226</v>
      </c>
      <c r="S36" s="161">
        <v>6.7154910595272144</v>
      </c>
      <c r="T36" s="161">
        <v>6.6791447779318389</v>
      </c>
      <c r="U36" s="161">
        <v>6.9491187428148251</v>
      </c>
      <c r="V36" s="161">
        <v>7.1487525052072867</v>
      </c>
      <c r="W36" s="161">
        <v>7.1103718025605191</v>
      </c>
      <c r="X36" s="161">
        <v>7.2854245462695379</v>
      </c>
      <c r="Y36" s="161">
        <v>7.3991634495799792</v>
      </c>
      <c r="Z36" s="161">
        <v>7.510577041787478</v>
      </c>
      <c r="AA36" s="161">
        <v>7.7009655425442647</v>
      </c>
      <c r="AB36" s="161">
        <v>7.8293938091030384</v>
      </c>
      <c r="AC36" s="161">
        <v>7.6834530956033094</v>
      </c>
      <c r="AD36" s="161">
        <v>7.2576087312495003</v>
      </c>
      <c r="AE36" s="223">
        <v>7.3038891122565346</v>
      </c>
      <c r="AF36" s="206">
        <f t="shared" si="0"/>
        <v>16</v>
      </c>
      <c r="AG36" s="66"/>
      <c r="AH36" s="66"/>
    </row>
    <row r="37" spans="1:34" x14ac:dyDescent="0.25">
      <c r="A37" s="162" t="s">
        <v>45</v>
      </c>
      <c r="B37" s="161">
        <v>4.6564434905117089</v>
      </c>
      <c r="C37" s="161">
        <v>4.6836656631687044</v>
      </c>
      <c r="D37" s="161">
        <v>4.8871392547915562</v>
      </c>
      <c r="E37" s="161">
        <v>5.4426666388795839</v>
      </c>
      <c r="F37" s="161">
        <v>5.564289008797469</v>
      </c>
      <c r="G37" s="161">
        <v>5.8176171498316398</v>
      </c>
      <c r="H37" s="161">
        <v>5.889014818928211</v>
      </c>
      <c r="I37" s="161">
        <v>6.0960550545784704</v>
      </c>
      <c r="J37" s="161">
        <v>6.307360355692972</v>
      </c>
      <c r="K37" s="161">
        <v>6.2187343746059502</v>
      </c>
      <c r="L37" s="161">
        <v>6.0617734380958517</v>
      </c>
      <c r="M37" s="161">
        <v>6.1583262900086337</v>
      </c>
      <c r="N37" s="161">
        <v>6.2402030818698018</v>
      </c>
      <c r="O37" s="161">
        <v>6.5623911013074041</v>
      </c>
      <c r="P37" s="161">
        <v>6.7208606030714755</v>
      </c>
      <c r="Q37" s="161">
        <v>6.7505225105535587</v>
      </c>
      <c r="R37" s="161">
        <v>6.6846722195213131</v>
      </c>
      <c r="S37" s="161">
        <v>6.6976811793744853</v>
      </c>
      <c r="T37" s="161">
        <v>6.8130316403005011</v>
      </c>
      <c r="U37" s="161">
        <v>6.9018317384964227</v>
      </c>
      <c r="V37" s="161">
        <v>6.9719622394273317</v>
      </c>
      <c r="W37" s="161">
        <v>7.0786261226186822</v>
      </c>
      <c r="X37" s="161">
        <v>7.092168601567689</v>
      </c>
      <c r="Y37" s="161">
        <v>7.3205507971648958</v>
      </c>
      <c r="Z37" s="161">
        <v>7.3522449036972271</v>
      </c>
      <c r="AA37" s="161">
        <v>7.5354122074406105</v>
      </c>
      <c r="AB37" s="161">
        <v>7.148138596337918</v>
      </c>
      <c r="AC37" s="161">
        <v>7.0264263583187478</v>
      </c>
      <c r="AD37" s="161">
        <v>6.8185909920323473</v>
      </c>
      <c r="AE37" s="223">
        <v>6.9576917226426955</v>
      </c>
      <c r="AF37" s="206">
        <f t="shared" si="0"/>
        <v>34</v>
      </c>
      <c r="AG37" s="66"/>
      <c r="AH37" s="66"/>
    </row>
    <row r="38" spans="1:34" x14ac:dyDescent="0.25">
      <c r="A38" s="162" t="s">
        <v>46</v>
      </c>
      <c r="B38" s="161">
        <v>5.7539543718083266</v>
      </c>
      <c r="C38" s="161">
        <v>5.8354939856031685</v>
      </c>
      <c r="D38" s="161">
        <v>5.6855524641664106</v>
      </c>
      <c r="E38" s="161">
        <v>6.1624623798565592</v>
      </c>
      <c r="F38" s="161">
        <v>6.1897834202927839</v>
      </c>
      <c r="G38" s="161">
        <v>5.9771807373644599</v>
      </c>
      <c r="H38" s="161">
        <v>6.1352278918497491</v>
      </c>
      <c r="I38" s="161">
        <v>6.4052216933761912</v>
      </c>
      <c r="J38" s="161">
        <v>6.4095095029701268</v>
      </c>
      <c r="K38" s="161">
        <v>6.29705368538293</v>
      </c>
      <c r="L38" s="161">
        <v>6.1367370954897771</v>
      </c>
      <c r="M38" s="161">
        <v>6.2041482342789029</v>
      </c>
      <c r="N38" s="161">
        <v>6.3720298015999646</v>
      </c>
      <c r="O38" s="161">
        <v>6.5102571756825016</v>
      </c>
      <c r="P38" s="161">
        <v>6.6473509845168488</v>
      </c>
      <c r="Q38" s="161">
        <v>6.6541509595961905</v>
      </c>
      <c r="R38" s="161">
        <v>6.581387141887749</v>
      </c>
      <c r="S38" s="161">
        <v>6.5519442486643991</v>
      </c>
      <c r="T38" s="161">
        <v>6.6094218614518114</v>
      </c>
      <c r="U38" s="161">
        <v>6.8979835155195879</v>
      </c>
      <c r="V38" s="161">
        <v>7.0316147362041077</v>
      </c>
      <c r="W38" s="161">
        <v>6.9166058908474257</v>
      </c>
      <c r="X38" s="161">
        <v>7.21455087389164</v>
      </c>
      <c r="Y38" s="161">
        <v>7.4088477404706694</v>
      </c>
      <c r="Z38" s="161">
        <v>7.5766285268158216</v>
      </c>
      <c r="AA38" s="161">
        <v>7.6230917192696763</v>
      </c>
      <c r="AB38" s="161">
        <v>7.5751236048976294</v>
      </c>
      <c r="AC38" s="161">
        <v>7.4000066674254086</v>
      </c>
      <c r="AD38" s="161">
        <v>6.9855045672804641</v>
      </c>
      <c r="AE38" s="223">
        <v>6.9618958212927282</v>
      </c>
      <c r="AF38" s="206">
        <f t="shared" si="0"/>
        <v>33</v>
      </c>
      <c r="AG38" s="66"/>
      <c r="AH38" s="66"/>
    </row>
    <row r="39" spans="1:34" x14ac:dyDescent="0.25">
      <c r="A39" s="162" t="s">
        <v>47</v>
      </c>
      <c r="B39" s="161">
        <v>4.3993536330955783</v>
      </c>
      <c r="C39" s="161">
        <v>4.4123843588921394</v>
      </c>
      <c r="D39" s="161">
        <v>4.6834519644574533</v>
      </c>
      <c r="E39" s="161">
        <v>4.9426715740760834</v>
      </c>
      <c r="F39" s="161">
        <v>5.1349654296728895</v>
      </c>
      <c r="G39" s="161">
        <v>5.5541397121842015</v>
      </c>
      <c r="H39" s="161">
        <v>5.6124911941457372</v>
      </c>
      <c r="I39" s="161">
        <v>5.8262619676924841</v>
      </c>
      <c r="J39" s="161">
        <v>5.8136411777536914</v>
      </c>
      <c r="K39" s="161">
        <v>5.6487116596039639</v>
      </c>
      <c r="L39" s="161">
        <v>5.5193954428559922</v>
      </c>
      <c r="M39" s="161">
        <v>5.742811376931118</v>
      </c>
      <c r="N39" s="161">
        <v>5.9156331555859785</v>
      </c>
      <c r="O39" s="161">
        <v>6.0260064750129532</v>
      </c>
      <c r="P39" s="161">
        <v>6.2875711157415894</v>
      </c>
      <c r="Q39" s="161">
        <v>6.6979847332034455</v>
      </c>
      <c r="R39" s="161">
        <v>6.402715461158329</v>
      </c>
      <c r="S39" s="161">
        <v>6.4564541320867406</v>
      </c>
      <c r="T39" s="161">
        <v>6.3418518085114313</v>
      </c>
      <c r="U39" s="161">
        <v>6.4173538650923776</v>
      </c>
      <c r="V39" s="161">
        <v>6.5222898827673506</v>
      </c>
      <c r="W39" s="161">
        <v>6.6148390210749879</v>
      </c>
      <c r="X39" s="161">
        <v>6.5594416503762369</v>
      </c>
      <c r="Y39" s="161">
        <v>6.7379208341081096</v>
      </c>
      <c r="Z39" s="161">
        <v>6.8181713432404036</v>
      </c>
      <c r="AA39" s="161">
        <v>7.0624999142384395</v>
      </c>
      <c r="AB39" s="161">
        <v>7.0236083891116126</v>
      </c>
      <c r="AC39" s="161">
        <v>6.8023058602029947</v>
      </c>
      <c r="AD39" s="161">
        <v>6.4040934908952467</v>
      </c>
      <c r="AE39" s="223">
        <v>6.5528688677993499</v>
      </c>
      <c r="AF39" s="206">
        <f t="shared" si="0"/>
        <v>45</v>
      </c>
      <c r="AG39" s="66"/>
      <c r="AH39" s="66"/>
    </row>
    <row r="40" spans="1:34" x14ac:dyDescent="0.25">
      <c r="A40" s="162" t="s">
        <v>48</v>
      </c>
      <c r="B40" s="161">
        <v>4.3345543641764497</v>
      </c>
      <c r="C40" s="161">
        <v>4.3847522272439479</v>
      </c>
      <c r="D40" s="161">
        <v>4.5936577975002288</v>
      </c>
      <c r="E40" s="161">
        <v>5.2334021816284597</v>
      </c>
      <c r="F40" s="161">
        <v>5.4970247517251201</v>
      </c>
      <c r="G40" s="161">
        <v>5.7988531610050265</v>
      </c>
      <c r="H40" s="161">
        <v>5.965467789965591</v>
      </c>
      <c r="I40" s="161">
        <v>6.2557829378010306</v>
      </c>
      <c r="J40" s="161">
        <v>6.1845594973547078</v>
      </c>
      <c r="K40" s="161">
        <v>6.3191039515820222</v>
      </c>
      <c r="L40" s="161">
        <v>6.2267297690996886</v>
      </c>
      <c r="M40" s="161">
        <v>6.343567504026546</v>
      </c>
      <c r="N40" s="161">
        <v>6.4801973245415025</v>
      </c>
      <c r="O40" s="161">
        <v>6.585575828563484</v>
      </c>
      <c r="P40" s="161">
        <v>6.755036539802604</v>
      </c>
      <c r="Q40" s="161">
        <v>6.8932299393948862</v>
      </c>
      <c r="R40" s="161">
        <v>6.8733703553714092</v>
      </c>
      <c r="S40" s="161">
        <v>6.9259575027272975</v>
      </c>
      <c r="T40" s="161">
        <v>6.9121237263620978</v>
      </c>
      <c r="U40" s="161">
        <v>7.0038678791858269</v>
      </c>
      <c r="V40" s="161">
        <v>7.111870906007919</v>
      </c>
      <c r="W40" s="161">
        <v>7.2767568758286787</v>
      </c>
      <c r="X40" s="161">
        <v>7.3396255698656958</v>
      </c>
      <c r="Y40" s="161">
        <v>7.4694038394250617</v>
      </c>
      <c r="Z40" s="161">
        <v>7.6275938587740795</v>
      </c>
      <c r="AA40" s="161">
        <v>7.5999034071234961</v>
      </c>
      <c r="AB40" s="161">
        <v>7.2929703543497233</v>
      </c>
      <c r="AC40" s="161">
        <v>7.1766024265438526</v>
      </c>
      <c r="AD40" s="161">
        <v>7.0796252823760391</v>
      </c>
      <c r="AE40" s="223">
        <v>7.1410556048524505</v>
      </c>
      <c r="AF40" s="206">
        <f t="shared" si="0"/>
        <v>25</v>
      </c>
      <c r="AG40" s="66"/>
      <c r="AH40" s="66"/>
    </row>
    <row r="41" spans="1:34" x14ac:dyDescent="0.25">
      <c r="A41" s="162" t="s">
        <v>49</v>
      </c>
      <c r="B41" s="161">
        <v>4.7227792445142001</v>
      </c>
      <c r="C41" s="161">
        <v>4.9002788031899964</v>
      </c>
      <c r="D41" s="161">
        <v>5.154902571834012</v>
      </c>
      <c r="E41" s="161">
        <v>5.5217701370500238</v>
      </c>
      <c r="F41" s="161">
        <v>5.8452317363567898</v>
      </c>
      <c r="G41" s="161">
        <v>6.1117606280044008</v>
      </c>
      <c r="H41" s="161">
        <v>6.132671936735103</v>
      </c>
      <c r="I41" s="161">
        <v>6.314985262768535</v>
      </c>
      <c r="J41" s="161">
        <v>6.377310131276257</v>
      </c>
      <c r="K41" s="161">
        <v>6.3581259674716941</v>
      </c>
      <c r="L41" s="161">
        <v>6.0881481272700837</v>
      </c>
      <c r="M41" s="161">
        <v>6.2065847658347506</v>
      </c>
      <c r="N41" s="161">
        <v>6.5003126375746367</v>
      </c>
      <c r="O41" s="161">
        <v>6.6968922574904388</v>
      </c>
      <c r="P41" s="161">
        <v>6.5707485187343559</v>
      </c>
      <c r="Q41" s="161">
        <v>6.6766187100636287</v>
      </c>
      <c r="R41" s="161">
        <v>6.5707655059915089</v>
      </c>
      <c r="S41" s="161">
        <v>6.6695536881772952</v>
      </c>
      <c r="T41" s="161">
        <v>6.7153382829283261</v>
      </c>
      <c r="U41" s="161">
        <v>6.6871001618370087</v>
      </c>
      <c r="V41" s="161">
        <v>6.8700652272846563</v>
      </c>
      <c r="W41" s="161">
        <v>6.9331939993433025</v>
      </c>
      <c r="X41" s="161">
        <v>7.070284716005137</v>
      </c>
      <c r="Y41" s="161">
        <v>7.0670001320698752</v>
      </c>
      <c r="Z41" s="161">
        <v>7.1807791017192812</v>
      </c>
      <c r="AA41" s="161">
        <v>7.3802421650818948</v>
      </c>
      <c r="AB41" s="161">
        <v>7.2936334758703962</v>
      </c>
      <c r="AC41" s="161">
        <v>7.1035803860652562</v>
      </c>
      <c r="AD41" s="161">
        <v>6.944581640683146</v>
      </c>
      <c r="AE41" s="223">
        <v>7.1303573918907652</v>
      </c>
      <c r="AF41" s="206">
        <f t="shared" si="0"/>
        <v>26</v>
      </c>
      <c r="AG41" s="66"/>
      <c r="AH41" s="66"/>
    </row>
    <row r="42" spans="1:34" x14ac:dyDescent="0.25">
      <c r="A42" s="163" t="s">
        <v>50</v>
      </c>
      <c r="B42" s="164">
        <v>4.9074394468548448</v>
      </c>
      <c r="C42" s="164">
        <v>5.0627495781744249</v>
      </c>
      <c r="D42" s="164">
        <v>5.4222695104955134</v>
      </c>
      <c r="E42" s="164">
        <v>6.1590981025254834</v>
      </c>
      <c r="F42" s="164">
        <v>6.2695780323673906</v>
      </c>
      <c r="G42" s="164">
        <v>6.4601355152395392</v>
      </c>
      <c r="H42" s="164">
        <v>6.7082973949784135</v>
      </c>
      <c r="I42" s="164">
        <v>6.8565855092258987</v>
      </c>
      <c r="J42" s="164">
        <v>7.0454925967906634</v>
      </c>
      <c r="K42" s="164">
        <v>6.9424507642189326</v>
      </c>
      <c r="L42" s="164">
        <v>6.7045827259534976</v>
      </c>
      <c r="M42" s="164">
        <v>6.7744561417289262</v>
      </c>
      <c r="N42" s="164">
        <v>6.9267728177565857</v>
      </c>
      <c r="O42" s="164">
        <v>7.183013013514377</v>
      </c>
      <c r="P42" s="164">
        <v>7.3436490888279353</v>
      </c>
      <c r="Q42" s="164">
        <v>7.398716146337037</v>
      </c>
      <c r="R42" s="164">
        <v>7.2370386953760679</v>
      </c>
      <c r="S42" s="164">
        <v>7.2084920276783961</v>
      </c>
      <c r="T42" s="164">
        <v>7.3690696241124085</v>
      </c>
      <c r="U42" s="164">
        <v>7.3347018839955069</v>
      </c>
      <c r="V42" s="164">
        <v>7.4132471020804482</v>
      </c>
      <c r="W42" s="164">
        <v>7.4415544219484779</v>
      </c>
      <c r="X42" s="164">
        <v>7.5641622624068674</v>
      </c>
      <c r="Y42" s="164">
        <v>7.7551559527325749</v>
      </c>
      <c r="Z42" s="164">
        <v>7.9108319734858412</v>
      </c>
      <c r="AA42" s="164">
        <v>7.9320490828769072</v>
      </c>
      <c r="AB42" s="164">
        <v>7.8181598326845121</v>
      </c>
      <c r="AC42" s="164">
        <v>7.4756223736770551</v>
      </c>
      <c r="AD42" s="164">
        <v>7.1354744019368725</v>
      </c>
      <c r="AE42" s="224">
        <v>7.0254473691367467</v>
      </c>
      <c r="AF42" s="216">
        <f t="shared" si="0"/>
        <v>31</v>
      </c>
      <c r="AG42" s="124"/>
      <c r="AH42" s="124"/>
    </row>
    <row r="43" spans="1:34" x14ac:dyDescent="0.25">
      <c r="A43" s="165" t="s">
        <v>51</v>
      </c>
      <c r="B43" s="161">
        <v>4.9090278784076382</v>
      </c>
      <c r="C43" s="161">
        <v>4.9413767061520524</v>
      </c>
      <c r="D43" s="161">
        <v>5.1125179320722234</v>
      </c>
      <c r="E43" s="161">
        <v>5.6434392966306737</v>
      </c>
      <c r="F43" s="161">
        <v>5.6895986721467589</v>
      </c>
      <c r="G43" s="161">
        <v>6.0277789674348563</v>
      </c>
      <c r="H43" s="161">
        <v>6.2403462869122848</v>
      </c>
      <c r="I43" s="161">
        <v>6.3701530916449016</v>
      </c>
      <c r="J43" s="161">
        <v>6.3930254378324571</v>
      </c>
      <c r="K43" s="161">
        <v>6.4411583166862592</v>
      </c>
      <c r="L43" s="161">
        <v>6.2617724002644009</v>
      </c>
      <c r="M43" s="161">
        <v>6.3804964599173823</v>
      </c>
      <c r="N43" s="161">
        <v>6.5779033912733063</v>
      </c>
      <c r="O43" s="161">
        <v>6.7886395765347949</v>
      </c>
      <c r="P43" s="161">
        <v>7.0112925249186233</v>
      </c>
      <c r="Q43" s="161">
        <v>7.1158311502434266</v>
      </c>
      <c r="R43" s="161">
        <v>6.9854848191085397</v>
      </c>
      <c r="S43" s="161">
        <v>7.0841038592617025</v>
      </c>
      <c r="T43" s="161">
        <v>7.169766176954063</v>
      </c>
      <c r="U43" s="161">
        <v>7.3744434399369068</v>
      </c>
      <c r="V43" s="161">
        <v>7.5247436951252231</v>
      </c>
      <c r="W43" s="161">
        <v>7.6902413957163018</v>
      </c>
      <c r="X43" s="161">
        <v>7.7745194053750915</v>
      </c>
      <c r="Y43" s="161">
        <v>7.805971428388534</v>
      </c>
      <c r="Z43" s="161">
        <v>7.8314205766040077</v>
      </c>
      <c r="AA43" s="161">
        <v>7.9770803820038578</v>
      </c>
      <c r="AB43" s="161">
        <v>8.002472591070271</v>
      </c>
      <c r="AC43" s="161">
        <v>7.9354654361539119</v>
      </c>
      <c r="AD43" s="161">
        <v>7.6161387259215649</v>
      </c>
      <c r="AE43" s="223">
        <v>7.5905016523654654</v>
      </c>
      <c r="AF43" s="206">
        <f t="shared" si="0"/>
        <v>5</v>
      </c>
      <c r="AG43" s="66"/>
      <c r="AH43" s="66"/>
    </row>
    <row r="44" spans="1:34" x14ac:dyDescent="0.25">
      <c r="A44" s="165" t="s">
        <v>52</v>
      </c>
      <c r="B44" s="161">
        <v>4.6328320915415642</v>
      </c>
      <c r="C44" s="161">
        <v>4.7829261263940497</v>
      </c>
      <c r="D44" s="161">
        <v>5.1337093653039316</v>
      </c>
      <c r="E44" s="161">
        <v>5.6964703776692245</v>
      </c>
      <c r="F44" s="161">
        <v>5.9173994410853252</v>
      </c>
      <c r="G44" s="161">
        <v>6.0799493827358262</v>
      </c>
      <c r="H44" s="161">
        <v>6.349752496938617</v>
      </c>
      <c r="I44" s="161">
        <v>6.54282066829591</v>
      </c>
      <c r="J44" s="161">
        <v>6.6856715739124937</v>
      </c>
      <c r="K44" s="161">
        <v>6.5919811069062826</v>
      </c>
      <c r="L44" s="161">
        <v>6.5382865049440468</v>
      </c>
      <c r="M44" s="161">
        <v>6.7553224155553835</v>
      </c>
      <c r="N44" s="161">
        <v>6.88177788766298</v>
      </c>
      <c r="O44" s="161">
        <v>6.9936073681914204</v>
      </c>
      <c r="P44" s="161">
        <v>7.2946499722810918</v>
      </c>
      <c r="Q44" s="161">
        <v>7.3300938578048997</v>
      </c>
      <c r="R44" s="161">
        <v>7.2445881864380821</v>
      </c>
      <c r="S44" s="161">
        <v>7.3271130659595913</v>
      </c>
      <c r="T44" s="161">
        <v>7.4316047188329613</v>
      </c>
      <c r="U44" s="161">
        <v>7.3707761532703158</v>
      </c>
      <c r="V44" s="161">
        <v>7.5809770649433075</v>
      </c>
      <c r="W44" s="161">
        <v>7.5061314689307919</v>
      </c>
      <c r="X44" s="161">
        <v>7.6310013534198653</v>
      </c>
      <c r="Y44" s="161">
        <v>7.8539500494740411</v>
      </c>
      <c r="Z44" s="161">
        <v>8.0196023726287535</v>
      </c>
      <c r="AA44" s="161">
        <v>8.1011073100466735</v>
      </c>
      <c r="AB44" s="161">
        <v>8.0848547367046049</v>
      </c>
      <c r="AC44" s="161">
        <v>7.7989345066488953</v>
      </c>
      <c r="AD44" s="161">
        <v>7.4508998120441303</v>
      </c>
      <c r="AE44" s="223">
        <v>7.4788946523746462</v>
      </c>
      <c r="AF44" s="206">
        <f t="shared" si="0"/>
        <v>11</v>
      </c>
      <c r="AG44" s="66"/>
      <c r="AH44" s="66"/>
    </row>
    <row r="45" spans="1:34" x14ac:dyDescent="0.25">
      <c r="A45" s="165" t="s">
        <v>53</v>
      </c>
      <c r="B45" s="161">
        <v>6.5074849626158064</v>
      </c>
      <c r="C45" s="161">
        <v>6.5530882308346614</v>
      </c>
      <c r="D45" s="161">
        <v>6.5350246049645193</v>
      </c>
      <c r="E45" s="161">
        <v>6.9282408461346838</v>
      </c>
      <c r="F45" s="161">
        <v>6.9709846945799194</v>
      </c>
      <c r="G45" s="161">
        <v>6.8579647594047763</v>
      </c>
      <c r="H45" s="161">
        <v>6.9648365577660165</v>
      </c>
      <c r="I45" s="161">
        <v>7.117441487962334</v>
      </c>
      <c r="J45" s="161">
        <v>7.1969023676975441</v>
      </c>
      <c r="K45" s="161">
        <v>7.2530528396887206</v>
      </c>
      <c r="L45" s="161">
        <v>7.0558800651413023</v>
      </c>
      <c r="M45" s="161">
        <v>7.0438714139380361</v>
      </c>
      <c r="N45" s="161">
        <v>7.1215350745518267</v>
      </c>
      <c r="O45" s="161">
        <v>7.3020525868707225</v>
      </c>
      <c r="P45" s="161">
        <v>7.4645203970566172</v>
      </c>
      <c r="Q45" s="161">
        <v>7.5689181894967419</v>
      </c>
      <c r="R45" s="161">
        <v>7.4867361123242313</v>
      </c>
      <c r="S45" s="161">
        <v>7.5255525526948999</v>
      </c>
      <c r="T45" s="161">
        <v>7.5664094145444425</v>
      </c>
      <c r="U45" s="161">
        <v>7.6444076102815197</v>
      </c>
      <c r="V45" s="161">
        <v>7.8416461859357307</v>
      </c>
      <c r="W45" s="161">
        <v>7.8541753360765414</v>
      </c>
      <c r="X45" s="161">
        <v>7.869230304215769</v>
      </c>
      <c r="Y45" s="161">
        <v>8.0716797479764981</v>
      </c>
      <c r="Z45" s="161">
        <v>8.1683561851479336</v>
      </c>
      <c r="AA45" s="161">
        <v>8.2945842589451999</v>
      </c>
      <c r="AB45" s="161">
        <v>8.3477041199710449</v>
      </c>
      <c r="AC45" s="161">
        <v>8.1426595745193193</v>
      </c>
      <c r="AD45" s="161">
        <v>7.750198340306194</v>
      </c>
      <c r="AE45" s="223">
        <v>7.6836724031902515</v>
      </c>
      <c r="AF45" s="206">
        <f t="shared" si="0"/>
        <v>4</v>
      </c>
      <c r="AG45" s="66"/>
      <c r="AH45" s="66"/>
    </row>
    <row r="46" spans="1:34" x14ac:dyDescent="0.25">
      <c r="A46" s="165" t="s">
        <v>54</v>
      </c>
      <c r="B46" s="161">
        <v>4.3605967836410855</v>
      </c>
      <c r="C46" s="161">
        <v>4.4848679074323679</v>
      </c>
      <c r="D46" s="161">
        <v>4.6877437045693453</v>
      </c>
      <c r="E46" s="161">
        <v>5.2503451014087155</v>
      </c>
      <c r="F46" s="161">
        <v>5.4838752033287079</v>
      </c>
      <c r="G46" s="161">
        <v>5.6455171350597206</v>
      </c>
      <c r="H46" s="161">
        <v>5.6594825860627465</v>
      </c>
      <c r="I46" s="161">
        <v>5.8204738271021768</v>
      </c>
      <c r="J46" s="161">
        <v>6.046284236644599</v>
      </c>
      <c r="K46" s="161">
        <v>6.1567930914854854</v>
      </c>
      <c r="L46" s="161">
        <v>6.0494564932831372</v>
      </c>
      <c r="M46" s="161">
        <v>6.0748485686571501</v>
      </c>
      <c r="N46" s="161">
        <v>6.2631352371708147</v>
      </c>
      <c r="O46" s="161">
        <v>6.6060575921562856</v>
      </c>
      <c r="P46" s="161">
        <v>6.8911871423988416</v>
      </c>
      <c r="Q46" s="161">
        <v>7.0432453361262963</v>
      </c>
      <c r="R46" s="161">
        <v>6.9946477577293864</v>
      </c>
      <c r="S46" s="161">
        <v>7.1057447416839601</v>
      </c>
      <c r="T46" s="161">
        <v>7.2215687430706454</v>
      </c>
      <c r="U46" s="161">
        <v>7.2031862840853895</v>
      </c>
      <c r="V46" s="161">
        <v>7.4408507316276031</v>
      </c>
      <c r="W46" s="161">
        <v>7.4445826702742366</v>
      </c>
      <c r="X46" s="161">
        <v>7.5439993204937963</v>
      </c>
      <c r="Y46" s="161">
        <v>7.6807703432223606</v>
      </c>
      <c r="Z46" s="161">
        <v>7.8962245806616735</v>
      </c>
      <c r="AA46" s="161">
        <v>8.0598316537130756</v>
      </c>
      <c r="AB46" s="161">
        <v>8.0368026807576438</v>
      </c>
      <c r="AC46" s="161">
        <v>7.7489044421018098</v>
      </c>
      <c r="AD46" s="161">
        <v>7.3342771632835664</v>
      </c>
      <c r="AE46" s="223">
        <v>7.2424576545884092</v>
      </c>
      <c r="AF46" s="206">
        <f t="shared" si="0"/>
        <v>19</v>
      </c>
      <c r="AG46" s="66"/>
      <c r="AH46" s="66"/>
    </row>
    <row r="47" spans="1:34" x14ac:dyDescent="0.25">
      <c r="A47" s="165" t="s">
        <v>55</v>
      </c>
      <c r="B47" s="161">
        <v>5.0344793890460453</v>
      </c>
      <c r="C47" s="161">
        <v>5.2274219895297014</v>
      </c>
      <c r="D47" s="161">
        <v>5.4998143982254133</v>
      </c>
      <c r="E47" s="161">
        <v>5.9030111576856754</v>
      </c>
      <c r="F47" s="161">
        <v>6.0234131069970154</v>
      </c>
      <c r="G47" s="161">
        <v>6.3033244064003213</v>
      </c>
      <c r="H47" s="161">
        <v>6.5629326445622356</v>
      </c>
      <c r="I47" s="161">
        <v>6.6670295208127319</v>
      </c>
      <c r="J47" s="161">
        <v>6.6561440137825088</v>
      </c>
      <c r="K47" s="161">
        <v>6.6838171647612326</v>
      </c>
      <c r="L47" s="161">
        <v>6.5160904036533118</v>
      </c>
      <c r="M47" s="161">
        <v>6.7401982314332329</v>
      </c>
      <c r="N47" s="161">
        <v>6.9130294690167142</v>
      </c>
      <c r="O47" s="161">
        <v>7.0943591769640983</v>
      </c>
      <c r="P47" s="161">
        <v>6.9990065089948059</v>
      </c>
      <c r="Q47" s="161">
        <v>7.0317483538152503</v>
      </c>
      <c r="R47" s="161">
        <v>7.0062483002578402</v>
      </c>
      <c r="S47" s="161">
        <v>7.0022062363961624</v>
      </c>
      <c r="T47" s="161">
        <v>7.0316674140589548</v>
      </c>
      <c r="U47" s="161">
        <v>6.8459693216658835</v>
      </c>
      <c r="V47" s="161">
        <v>6.8645202532465541</v>
      </c>
      <c r="W47" s="161">
        <v>7.02353221619079</v>
      </c>
      <c r="X47" s="161">
        <v>7.0283763839028852</v>
      </c>
      <c r="Y47" s="161">
        <v>7.0595552976536817</v>
      </c>
      <c r="Z47" s="161">
        <v>6.9614392308883204</v>
      </c>
      <c r="AA47" s="161">
        <v>7.0074877283151311</v>
      </c>
      <c r="AB47" s="161">
        <v>7.0274664063606131</v>
      </c>
      <c r="AC47" s="161">
        <v>6.9059589613119625</v>
      </c>
      <c r="AD47" s="161">
        <v>6.6224182747912046</v>
      </c>
      <c r="AE47" s="223">
        <v>6.758652841338697</v>
      </c>
      <c r="AF47" s="206">
        <f t="shared" si="0"/>
        <v>39</v>
      </c>
      <c r="AG47" s="66"/>
      <c r="AH47" s="66"/>
    </row>
    <row r="48" spans="1:34" x14ac:dyDescent="0.25">
      <c r="A48" s="165" t="s">
        <v>56</v>
      </c>
      <c r="B48" s="161">
        <v>4.8949787459138081</v>
      </c>
      <c r="C48" s="161">
        <v>5.0650897726034865</v>
      </c>
      <c r="D48" s="161">
        <v>5.4106294566375768</v>
      </c>
      <c r="E48" s="161">
        <v>5.9021416043825115</v>
      </c>
      <c r="F48" s="161">
        <v>6.1517723470497243</v>
      </c>
      <c r="G48" s="161">
        <v>6.4884723200404828</v>
      </c>
      <c r="H48" s="161">
        <v>6.6175756954334206</v>
      </c>
      <c r="I48" s="161">
        <v>6.7554250801016229</v>
      </c>
      <c r="J48" s="161">
        <v>6.8727476428177603</v>
      </c>
      <c r="K48" s="161">
        <v>6.8572025470738263</v>
      </c>
      <c r="L48" s="161">
        <v>6.6713046266134084</v>
      </c>
      <c r="M48" s="161">
        <v>6.6382920546786197</v>
      </c>
      <c r="N48" s="161">
        <v>6.8211059900791362</v>
      </c>
      <c r="O48" s="161">
        <v>7.061199868608643</v>
      </c>
      <c r="P48" s="161">
        <v>7.2756072931513103</v>
      </c>
      <c r="Q48" s="161">
        <v>7.3675922807074521</v>
      </c>
      <c r="R48" s="161">
        <v>7.3041490660530632</v>
      </c>
      <c r="S48" s="161">
        <v>7.3299537888326611</v>
      </c>
      <c r="T48" s="161">
        <v>7.3842186703858159</v>
      </c>
      <c r="U48" s="161">
        <v>7.5267396226762218</v>
      </c>
      <c r="V48" s="161">
        <v>7.7873366190811284</v>
      </c>
      <c r="W48" s="161">
        <v>7.7237615540696725</v>
      </c>
      <c r="X48" s="161">
        <v>7.7884846461381629</v>
      </c>
      <c r="Y48" s="161">
        <v>7.979357551563079</v>
      </c>
      <c r="Z48" s="161">
        <v>8.1234633953283701</v>
      </c>
      <c r="AA48" s="161">
        <v>8.2883145423240094</v>
      </c>
      <c r="AB48" s="161">
        <v>8.3198485414252747</v>
      </c>
      <c r="AC48" s="161">
        <v>8.0800482047247897</v>
      </c>
      <c r="AD48" s="161">
        <v>7.8066855199268694</v>
      </c>
      <c r="AE48" s="223">
        <v>7.7369488355352898</v>
      </c>
      <c r="AF48" s="206">
        <f t="shared" si="0"/>
        <v>2</v>
      </c>
      <c r="AG48" s="66"/>
      <c r="AH48" s="66"/>
    </row>
    <row r="49" spans="1:34" x14ac:dyDescent="0.25">
      <c r="A49" s="165" t="s">
        <v>57</v>
      </c>
      <c r="B49" s="161">
        <v>4.304424599682128</v>
      </c>
      <c r="C49" s="161">
        <v>4.4559143095441067</v>
      </c>
      <c r="D49" s="161">
        <v>4.6485485443846271</v>
      </c>
      <c r="E49" s="161">
        <v>5.0614260685717909</v>
      </c>
      <c r="F49" s="161">
        <v>5.1607222573513081</v>
      </c>
      <c r="G49" s="161">
        <v>5.2647875446521404</v>
      </c>
      <c r="H49" s="161">
        <v>5.6439428936394433</v>
      </c>
      <c r="I49" s="161">
        <v>5.7150135350555864</v>
      </c>
      <c r="J49" s="161">
        <v>5.7770005405717351</v>
      </c>
      <c r="K49" s="161">
        <v>5.8093460708286999</v>
      </c>
      <c r="L49" s="161">
        <v>5.8257177764324668</v>
      </c>
      <c r="M49" s="161">
        <v>5.9370311698214548</v>
      </c>
      <c r="N49" s="161">
        <v>5.9986653040693136</v>
      </c>
      <c r="O49" s="161">
        <v>5.9387002706132437</v>
      </c>
      <c r="P49" s="161">
        <v>6.2037402237451431</v>
      </c>
      <c r="Q49" s="161">
        <v>6.3920624676727655</v>
      </c>
      <c r="R49" s="161">
        <v>6.4678662829024907</v>
      </c>
      <c r="S49" s="161">
        <v>6.4940248295326812</v>
      </c>
      <c r="T49" s="161">
        <v>6.3932669075563453</v>
      </c>
      <c r="U49" s="161">
        <v>6.4168659000757922</v>
      </c>
      <c r="V49" s="161">
        <v>6.4353924016910797</v>
      </c>
      <c r="W49" s="161">
        <v>6.3724892231651866</v>
      </c>
      <c r="X49" s="161">
        <v>6.3362610426623318</v>
      </c>
      <c r="Y49" s="161">
        <v>6.475249859296377</v>
      </c>
      <c r="Z49" s="161">
        <v>6.589276062926527</v>
      </c>
      <c r="AA49" s="161">
        <v>6.6233774425117362</v>
      </c>
      <c r="AB49" s="161">
        <v>6.6961720595982941</v>
      </c>
      <c r="AC49" s="161">
        <v>6.587280581013089</v>
      </c>
      <c r="AD49" s="161">
        <v>6.3360813266132263</v>
      </c>
      <c r="AE49" s="223">
        <v>6.3905380815623936</v>
      </c>
      <c r="AF49" s="206">
        <f t="shared" si="0"/>
        <v>47</v>
      </c>
      <c r="AG49" s="66"/>
      <c r="AH49" s="66"/>
    </row>
    <row r="50" spans="1:34" x14ac:dyDescent="0.25">
      <c r="A50" s="165" t="s">
        <v>79</v>
      </c>
      <c r="B50" s="161">
        <v>3.6209748994156512</v>
      </c>
      <c r="C50" s="161">
        <v>3.7150308858272325</v>
      </c>
      <c r="D50" s="161">
        <v>3.5616666161696919</v>
      </c>
      <c r="E50" s="161">
        <v>4.1041690058383713</v>
      </c>
      <c r="F50" s="161">
        <v>4.3098901631015423</v>
      </c>
      <c r="G50" s="161">
        <v>4.5797093496859214</v>
      </c>
      <c r="H50" s="161">
        <v>4.5580645401770399</v>
      </c>
      <c r="I50" s="161">
        <v>5.0461255405955034</v>
      </c>
      <c r="J50" s="161">
        <v>5.3595629222531658</v>
      </c>
      <c r="K50" s="161">
        <v>5.2424132357786224</v>
      </c>
      <c r="L50" s="161">
        <v>5.0620936762814379</v>
      </c>
      <c r="M50" s="161">
        <v>5.1626316196983559</v>
      </c>
      <c r="N50" s="161">
        <v>5.3578120882558524</v>
      </c>
      <c r="O50" s="161">
        <v>5.695035999183065</v>
      </c>
      <c r="P50" s="161">
        <v>5.9324950242307546</v>
      </c>
      <c r="Q50" s="161">
        <v>5.9453053539832554</v>
      </c>
      <c r="R50" s="161">
        <v>5.7832470343053641</v>
      </c>
      <c r="S50" s="161">
        <v>5.9581215297918027</v>
      </c>
      <c r="T50" s="161">
        <v>5.9134519593007262</v>
      </c>
      <c r="U50" s="161">
        <v>5.9781461385086843</v>
      </c>
      <c r="V50" s="161">
        <v>6.2115097703185498</v>
      </c>
      <c r="W50" s="161">
        <v>6.3716499388389911</v>
      </c>
      <c r="X50" s="161">
        <v>6.3952062622260861</v>
      </c>
      <c r="Y50" s="161">
        <v>6.4617286712942672</v>
      </c>
      <c r="Z50" s="161">
        <v>6.6677838955805555</v>
      </c>
      <c r="AA50" s="161">
        <v>6.709928433861883</v>
      </c>
      <c r="AB50" s="161">
        <v>6.5830633705728081</v>
      </c>
      <c r="AC50" s="161">
        <v>6.2496827265872623</v>
      </c>
      <c r="AD50" s="161">
        <v>6.0361206662540994</v>
      </c>
      <c r="AE50" s="223">
        <v>5.9862278204497121</v>
      </c>
      <c r="AF50" s="206">
        <f t="shared" si="0"/>
        <v>51</v>
      </c>
      <c r="AG50" s="66"/>
      <c r="AH50" s="66"/>
    </row>
    <row r="51" spans="1:34" x14ac:dyDescent="0.25">
      <c r="A51" s="165" t="s">
        <v>58</v>
      </c>
      <c r="B51" s="161">
        <v>4.7079761510400502</v>
      </c>
      <c r="C51" s="161">
        <v>4.7799812726094615</v>
      </c>
      <c r="D51" s="161">
        <v>4.9651576673392164</v>
      </c>
      <c r="E51" s="161">
        <v>5.2861444032964231</v>
      </c>
      <c r="F51" s="161">
        <v>5.569531844727404</v>
      </c>
      <c r="G51" s="161">
        <v>5.7515281247429977</v>
      </c>
      <c r="H51" s="161">
        <v>5.9828016475587313</v>
      </c>
      <c r="I51" s="161">
        <v>6.1922421515950843</v>
      </c>
      <c r="J51" s="161">
        <v>6.2683066841130133</v>
      </c>
      <c r="K51" s="161">
        <v>6.2848602578515447</v>
      </c>
      <c r="L51" s="161">
        <v>6.0798403858966639</v>
      </c>
      <c r="M51" s="161">
        <v>6.2473343807017718</v>
      </c>
      <c r="N51" s="161">
        <v>6.4324256164312379</v>
      </c>
      <c r="O51" s="161">
        <v>6.7135874828316267</v>
      </c>
      <c r="P51" s="161">
        <v>6.8444572871706297</v>
      </c>
      <c r="Q51" s="161">
        <v>6.8487037224751113</v>
      </c>
      <c r="R51" s="161">
        <v>6.7065851049845682</v>
      </c>
      <c r="S51" s="161">
        <v>6.7382417485952315</v>
      </c>
      <c r="T51" s="161">
        <v>6.8420700733484408</v>
      </c>
      <c r="U51" s="161">
        <v>6.9132061468759929</v>
      </c>
      <c r="V51" s="161">
        <v>7.1236098595102808</v>
      </c>
      <c r="W51" s="161">
        <v>7.2244390905543554</v>
      </c>
      <c r="X51" s="161">
        <v>7.2260191037989543</v>
      </c>
      <c r="Y51" s="161">
        <v>7.3444417285032735</v>
      </c>
      <c r="Z51" s="161">
        <v>7.3882937149072747</v>
      </c>
      <c r="AA51" s="161">
        <v>7.3061800447263598</v>
      </c>
      <c r="AB51" s="161">
        <v>7.345779516760774</v>
      </c>
      <c r="AC51" s="161">
        <v>7.2247527595704355</v>
      </c>
      <c r="AD51" s="161">
        <v>7.0413135188965681</v>
      </c>
      <c r="AE51" s="223">
        <v>7.0446343968587799</v>
      </c>
      <c r="AF51" s="206">
        <f t="shared" si="0"/>
        <v>30</v>
      </c>
      <c r="AG51" s="66"/>
      <c r="AH51" s="66"/>
    </row>
    <row r="52" spans="1:34" x14ac:dyDescent="0.25">
      <c r="A52" s="166" t="s">
        <v>59</v>
      </c>
      <c r="B52" s="164">
        <v>6.6258109727317276</v>
      </c>
      <c r="C52" s="164">
        <v>6.3883147355077208</v>
      </c>
      <c r="D52" s="164">
        <v>6.1142393953808432</v>
      </c>
      <c r="E52" s="164">
        <v>6.1629008572354529</v>
      </c>
      <c r="F52" s="164">
        <v>6.0973408745601132</v>
      </c>
      <c r="G52" s="164">
        <v>6.1154352890720629</v>
      </c>
      <c r="H52" s="164">
        <v>5.9948630490325092</v>
      </c>
      <c r="I52" s="164">
        <v>6.1212108000777219</v>
      </c>
      <c r="J52" s="164">
        <v>6.2061169847780535</v>
      </c>
      <c r="K52" s="164">
        <v>6.2862740814111282</v>
      </c>
      <c r="L52" s="164">
        <v>6.1962630465866129</v>
      </c>
      <c r="M52" s="164">
        <v>6.2227925700185507</v>
      </c>
      <c r="N52" s="164">
        <v>6.4339443286703109</v>
      </c>
      <c r="O52" s="164">
        <v>6.4744811080835873</v>
      </c>
      <c r="P52" s="164">
        <v>6.7024839956135764</v>
      </c>
      <c r="Q52" s="164">
        <v>6.9072764305186212</v>
      </c>
      <c r="R52" s="164">
        <v>6.6032956720256619</v>
      </c>
      <c r="S52" s="164">
        <v>6.5251826862391482</v>
      </c>
      <c r="T52" s="164">
        <v>6.6550045208095101</v>
      </c>
      <c r="U52" s="164">
        <v>6.8267148239797306</v>
      </c>
      <c r="V52" s="164">
        <v>7.0792925089526966</v>
      </c>
      <c r="W52" s="164">
        <v>7.1413378818323805</v>
      </c>
      <c r="X52" s="164">
        <v>7.2241525426090289</v>
      </c>
      <c r="Y52" s="164">
        <v>7.4130255477701397</v>
      </c>
      <c r="Z52" s="164">
        <v>7.6119476844008078</v>
      </c>
      <c r="AA52" s="164">
        <v>7.8106715037182086</v>
      </c>
      <c r="AB52" s="164">
        <v>7.904006419053812</v>
      </c>
      <c r="AC52" s="164">
        <v>7.8140536047656894</v>
      </c>
      <c r="AD52" s="164">
        <v>7.474137999851119</v>
      </c>
      <c r="AE52" s="224">
        <v>7.3854633750674354</v>
      </c>
      <c r="AF52" s="216">
        <f t="shared" si="0"/>
        <v>14</v>
      </c>
      <c r="AG52" s="124"/>
      <c r="AH52" s="124"/>
    </row>
    <row r="53" spans="1:34" x14ac:dyDescent="0.25">
      <c r="A53" s="167" t="s">
        <v>60</v>
      </c>
      <c r="B53" s="168">
        <v>5.2284427436122387</v>
      </c>
      <c r="C53" s="168">
        <v>5.0057594815266429</v>
      </c>
      <c r="D53" s="168">
        <v>4.8729239193105558</v>
      </c>
      <c r="E53" s="168">
        <v>5.1765350984084781</v>
      </c>
      <c r="F53" s="168">
        <v>5.3221418296984142</v>
      </c>
      <c r="G53" s="168">
        <v>5.093681338318345</v>
      </c>
      <c r="H53" s="168">
        <v>5.1769603067821084</v>
      </c>
      <c r="I53" s="168">
        <v>5.2037687042267766</v>
      </c>
      <c r="J53" s="168">
        <v>5.1278499908050161</v>
      </c>
      <c r="K53" s="168">
        <v>5.2972158614321403</v>
      </c>
      <c r="L53" s="168">
        <v>5.2715915800677271</v>
      </c>
      <c r="M53" s="168">
        <v>5.1848982160291506</v>
      </c>
      <c r="N53" s="168">
        <v>5.4567680170341326</v>
      </c>
      <c r="O53" s="168">
        <v>5.8826506863654968</v>
      </c>
      <c r="P53" s="168">
        <v>6.0558366997853783</v>
      </c>
      <c r="Q53" s="168">
        <v>6.2734290894013212</v>
      </c>
      <c r="R53" s="168">
        <v>6.4373721983034704</v>
      </c>
      <c r="S53" s="168">
        <v>6.4427264970516065</v>
      </c>
      <c r="T53" s="168">
        <v>6.4142362134821669</v>
      </c>
      <c r="U53" s="168">
        <v>6.7576346741860478</v>
      </c>
      <c r="V53" s="168">
        <v>6.7812502195543232</v>
      </c>
      <c r="W53" s="168">
        <v>6.7956670462999753</v>
      </c>
      <c r="X53" s="168">
        <v>6.9838761637503781</v>
      </c>
      <c r="Y53" s="168">
        <v>7.1612951721057421</v>
      </c>
      <c r="Z53" s="168">
        <v>7.2705270586792032</v>
      </c>
      <c r="AA53" s="168">
        <v>7.1803896626178885</v>
      </c>
      <c r="AB53" s="168">
        <v>7.2416580040105201</v>
      </c>
      <c r="AC53" s="168">
        <v>7.1204986035670315</v>
      </c>
      <c r="AD53" s="168">
        <v>6.5972060231323022</v>
      </c>
      <c r="AE53" s="225">
        <v>6.6858672373587291</v>
      </c>
      <c r="AF53" s="206">
        <f t="shared" si="0"/>
        <v>40</v>
      </c>
      <c r="AG53" s="66"/>
      <c r="AH53" s="66"/>
    </row>
    <row r="54" spans="1:34" x14ac:dyDescent="0.25">
      <c r="A54" s="167" t="s">
        <v>61</v>
      </c>
      <c r="B54" s="168">
        <v>3.4058945499471633</v>
      </c>
      <c r="C54" s="168">
        <v>3.2103627544159345</v>
      </c>
      <c r="D54" s="168">
        <v>3.301207372414201</v>
      </c>
      <c r="E54" s="168">
        <v>3.6506360548141159</v>
      </c>
      <c r="F54" s="168">
        <v>3.8446459140222866</v>
      </c>
      <c r="G54" s="168">
        <v>4.1202264749431983</v>
      </c>
      <c r="H54" s="168">
        <v>4.5150541737460896</v>
      </c>
      <c r="I54" s="168">
        <v>4.5370045945960795</v>
      </c>
      <c r="J54" s="168">
        <v>4.6222015391559781</v>
      </c>
      <c r="K54" s="168">
        <v>4.4189662884700232</v>
      </c>
      <c r="L54" s="168">
        <v>4.3093235125191383</v>
      </c>
      <c r="M54" s="168">
        <v>4.3172162626288122</v>
      </c>
      <c r="N54" s="168">
        <v>4.3732159329317968</v>
      </c>
      <c r="O54" s="168">
        <v>4.5561424137656799</v>
      </c>
      <c r="P54" s="168">
        <v>4.3756627445151119</v>
      </c>
      <c r="Q54" s="168">
        <v>4.2272694326274225</v>
      </c>
      <c r="R54" s="168">
        <v>4.3330317294214202</v>
      </c>
      <c r="S54" s="168">
        <v>4.3256678920257814</v>
      </c>
      <c r="T54" s="168">
        <v>4.4543743019640765</v>
      </c>
      <c r="U54" s="168">
        <v>4.6265532334190658</v>
      </c>
      <c r="V54" s="168">
        <v>4.6372796354779338</v>
      </c>
      <c r="W54" s="168">
        <v>4.636041191250829</v>
      </c>
      <c r="X54" s="168">
        <v>4.8305534788917308</v>
      </c>
      <c r="Y54" s="168">
        <v>5.0898527747652773</v>
      </c>
      <c r="Z54" s="168">
        <v>5.3381693783757891</v>
      </c>
      <c r="AA54" s="168">
        <v>5.5790607864502784</v>
      </c>
      <c r="AB54" s="168">
        <v>5.6781443611852014</v>
      </c>
      <c r="AC54" s="168">
        <v>5.6947579269030149</v>
      </c>
      <c r="AD54" s="168">
        <v>5.4600627961798622</v>
      </c>
      <c r="AE54" s="225">
        <v>5.5377719127610163</v>
      </c>
      <c r="AF54" s="206">
        <f t="shared" si="0"/>
        <v>52</v>
      </c>
      <c r="AG54" s="66"/>
      <c r="AH54" s="66"/>
    </row>
    <row r="55" spans="1:34" x14ac:dyDescent="0.25">
      <c r="A55" s="167" t="s">
        <v>62</v>
      </c>
      <c r="B55" s="168">
        <v>3.0186644081767988</v>
      </c>
      <c r="C55" s="168">
        <v>2.6693203094917899</v>
      </c>
      <c r="D55" s="168">
        <v>2.6410696258948083</v>
      </c>
      <c r="E55" s="168">
        <v>3.1193214714606303</v>
      </c>
      <c r="F55" s="168">
        <v>3.0020537001874037</v>
      </c>
      <c r="G55" s="168">
        <v>3.1460922579974864</v>
      </c>
      <c r="H55" s="168">
        <v>3.0583998635053562</v>
      </c>
      <c r="I55" s="168">
        <v>3.1257288354270183</v>
      </c>
      <c r="J55" s="168">
        <v>3.2985328606033679</v>
      </c>
      <c r="K55" s="168">
        <v>3.4760801090942501</v>
      </c>
      <c r="L55" s="168">
        <v>3.3083029552943644</v>
      </c>
      <c r="M55" s="168">
        <v>3.4024289303641138</v>
      </c>
      <c r="N55" s="168">
        <v>3.4814555937024161</v>
      </c>
      <c r="O55" s="168">
        <v>3.7936212313908442</v>
      </c>
      <c r="P55" s="168">
        <v>3.8920118408125557</v>
      </c>
      <c r="Q55" s="168">
        <v>3.9959550240745147</v>
      </c>
      <c r="R55" s="168">
        <v>4.174537228155387</v>
      </c>
      <c r="S55" s="168">
        <v>4.444222345186744</v>
      </c>
      <c r="T55" s="168">
        <v>4.0880807871052962</v>
      </c>
      <c r="U55" s="168">
        <v>4.1899161753602234</v>
      </c>
      <c r="V55" s="168">
        <v>4.231271668997616</v>
      </c>
      <c r="W55" s="168">
        <v>4.2449842494070937</v>
      </c>
      <c r="X55" s="168">
        <v>4.0621523865259368</v>
      </c>
      <c r="Y55" s="168">
        <v>4.1255698608409856</v>
      </c>
      <c r="Z55" s="168">
        <v>4.1792236763913886</v>
      </c>
      <c r="AA55" s="168">
        <v>4.3178760112226753</v>
      </c>
      <c r="AB55" s="168">
        <v>4.4607732869310546</v>
      </c>
      <c r="AC55" s="168">
        <v>4.2864019392735315</v>
      </c>
      <c r="AD55" s="168">
        <v>4.0362010509152331</v>
      </c>
      <c r="AE55" s="225">
        <v>4.0303286607121587</v>
      </c>
      <c r="AF55" s="206">
        <f t="shared" si="0"/>
        <v>58</v>
      </c>
      <c r="AG55" s="66"/>
      <c r="AH55" s="66"/>
    </row>
    <row r="56" spans="1:34" x14ac:dyDescent="0.25">
      <c r="A56" s="167" t="s">
        <v>63</v>
      </c>
      <c r="B56" s="168">
        <v>1.8495892703801193</v>
      </c>
      <c r="C56" s="168">
        <v>1.851671936129109</v>
      </c>
      <c r="D56" s="168">
        <v>1.9998595350661184</v>
      </c>
      <c r="E56" s="168">
        <v>2.5752649737815805</v>
      </c>
      <c r="F56" s="168">
        <v>2.8448863488300007</v>
      </c>
      <c r="G56" s="168">
        <v>3.3247429330986087</v>
      </c>
      <c r="H56" s="168">
        <v>3.530209034262656</v>
      </c>
      <c r="I56" s="168">
        <v>3.9632512945577294</v>
      </c>
      <c r="J56" s="168">
        <v>3.9565301307719394</v>
      </c>
      <c r="K56" s="168">
        <v>3.807697224468876</v>
      </c>
      <c r="L56" s="168">
        <v>3.5679818806330736</v>
      </c>
      <c r="M56" s="168">
        <v>3.6298336027132283</v>
      </c>
      <c r="N56" s="168">
        <v>3.8796485609088465</v>
      </c>
      <c r="O56" s="168">
        <v>4.1385548415725246</v>
      </c>
      <c r="P56" s="168">
        <v>4.3906552948559892</v>
      </c>
      <c r="Q56" s="168">
        <v>4.3245926442570441</v>
      </c>
      <c r="R56" s="168">
        <v>4.3035291077628903</v>
      </c>
      <c r="S56" s="168">
        <v>4.532466765783087</v>
      </c>
      <c r="T56" s="168">
        <v>4.8221580889566011</v>
      </c>
      <c r="U56" s="168">
        <v>4.7914529089977229</v>
      </c>
      <c r="V56" s="168">
        <v>4.8699250278707655</v>
      </c>
      <c r="W56" s="168">
        <v>5.0360194131541762</v>
      </c>
      <c r="X56" s="168">
        <v>5.1232683129322911</v>
      </c>
      <c r="Y56" s="168">
        <v>5.2264766972610195</v>
      </c>
      <c r="Z56" s="168">
        <v>5.2827287519538944</v>
      </c>
      <c r="AA56" s="168">
        <v>5.2963723332956105</v>
      </c>
      <c r="AB56" s="168">
        <v>5.3124129799171422</v>
      </c>
      <c r="AC56" s="168">
        <v>4.9837238611015069</v>
      </c>
      <c r="AD56" s="168">
        <v>4.7988884748832001</v>
      </c>
      <c r="AE56" s="225">
        <v>4.7145119067384744</v>
      </c>
      <c r="AF56" s="206">
        <f t="shared" si="0"/>
        <v>55</v>
      </c>
      <c r="AG56" s="66"/>
      <c r="AH56" s="66"/>
    </row>
    <row r="57" spans="1:34" x14ac:dyDescent="0.25">
      <c r="A57" s="167" t="s">
        <v>64</v>
      </c>
      <c r="B57" s="168">
        <v>0.90767631952220995</v>
      </c>
      <c r="C57" s="168">
        <v>0.961194297294654</v>
      </c>
      <c r="D57" s="168">
        <v>0.89755822566924481</v>
      </c>
      <c r="E57" s="168">
        <v>1.1851817246690917</v>
      </c>
      <c r="F57" s="168">
        <v>1.5200226972774289</v>
      </c>
      <c r="G57" s="168">
        <v>1.709710474210606</v>
      </c>
      <c r="H57" s="168">
        <v>2.0928746713509017</v>
      </c>
      <c r="I57" s="168">
        <v>2.3176534283416177</v>
      </c>
      <c r="J57" s="168">
        <v>2.5502459133894928</v>
      </c>
      <c r="K57" s="168">
        <v>2.5413025241101197</v>
      </c>
      <c r="L57" s="168">
        <v>2.5238914631993761</v>
      </c>
      <c r="M57" s="168">
        <v>2.178787374723929</v>
      </c>
      <c r="N57" s="168">
        <v>2.4402806654659126</v>
      </c>
      <c r="O57" s="168">
        <v>2.7236378442207863</v>
      </c>
      <c r="P57" s="168">
        <v>3.0357113077202826</v>
      </c>
      <c r="Q57" s="168">
        <v>3.0199951064617276</v>
      </c>
      <c r="R57" s="168">
        <v>2.859995411860027</v>
      </c>
      <c r="S57" s="168">
        <v>3.1665342590464838</v>
      </c>
      <c r="T57" s="168">
        <v>3.5498658999630983</v>
      </c>
      <c r="U57" s="168">
        <v>3.8333022247255855</v>
      </c>
      <c r="V57" s="168">
        <v>3.8839408798878274</v>
      </c>
      <c r="W57" s="168">
        <v>4.160724806677349</v>
      </c>
      <c r="X57" s="168">
        <v>4.2318667929415712</v>
      </c>
      <c r="Y57" s="168">
        <v>4.4948038587929444</v>
      </c>
      <c r="Z57" s="168">
        <v>4.8490576249017439</v>
      </c>
      <c r="AA57" s="168">
        <v>5.0272613874239998</v>
      </c>
      <c r="AB57" s="168">
        <v>5.0983291779383073</v>
      </c>
      <c r="AC57" s="168">
        <v>4.791042068947557</v>
      </c>
      <c r="AD57" s="168">
        <v>3.9268617144698026</v>
      </c>
      <c r="AE57" s="225">
        <v>4.0113374733072353</v>
      </c>
      <c r="AF57" s="206">
        <f t="shared" si="0"/>
        <v>59</v>
      </c>
      <c r="AG57" s="66"/>
      <c r="AH57" s="66"/>
    </row>
    <row r="58" spans="1:34" x14ac:dyDescent="0.25">
      <c r="A58" s="167" t="s">
        <v>65</v>
      </c>
      <c r="B58" s="168">
        <v>1.8059109859922033</v>
      </c>
      <c r="C58" s="168">
        <v>1.8843234883806712</v>
      </c>
      <c r="D58" s="168">
        <v>1.9594537049437075</v>
      </c>
      <c r="E58" s="168">
        <v>2.6225456143833012</v>
      </c>
      <c r="F58" s="168">
        <v>2.5599454481108004</v>
      </c>
      <c r="G58" s="168">
        <v>3.087103269946684</v>
      </c>
      <c r="H58" s="168">
        <v>3.2923750964760186</v>
      </c>
      <c r="I58" s="168">
        <v>3.5913028083997838</v>
      </c>
      <c r="J58" s="168">
        <v>3.4489368231643205</v>
      </c>
      <c r="K58" s="168">
        <v>3.6757051275496218</v>
      </c>
      <c r="L58" s="168">
        <v>3.6937687682480891</v>
      </c>
      <c r="M58" s="168">
        <v>3.4638100379191084</v>
      </c>
      <c r="N58" s="168">
        <v>3.4891725010131722</v>
      </c>
      <c r="O58" s="168">
        <v>3.7165379693427822</v>
      </c>
      <c r="P58" s="168">
        <v>4.072788230710624</v>
      </c>
      <c r="Q58" s="168">
        <v>4.1504241943686662</v>
      </c>
      <c r="R58" s="168">
        <v>4.131123907705109</v>
      </c>
      <c r="S58" s="168">
        <v>4.3196205879660203</v>
      </c>
      <c r="T58" s="168">
        <v>4.5067078500856672</v>
      </c>
      <c r="U58" s="168">
        <v>4.6384463727055589</v>
      </c>
      <c r="V58" s="168">
        <v>4.7158089730727637</v>
      </c>
      <c r="W58" s="168">
        <v>4.8966280592494504</v>
      </c>
      <c r="X58" s="168">
        <v>4.9091151533910473</v>
      </c>
      <c r="Y58" s="168">
        <v>4.9824233735426411</v>
      </c>
      <c r="Z58" s="168">
        <v>4.9809668380735754</v>
      </c>
      <c r="AA58" s="168">
        <v>4.9395997867782375</v>
      </c>
      <c r="AB58" s="168">
        <v>4.9240123659154031</v>
      </c>
      <c r="AC58" s="168">
        <v>4.7655513969922048</v>
      </c>
      <c r="AD58" s="168">
        <v>4.3717722175713538</v>
      </c>
      <c r="AE58" s="225">
        <v>4.3607839402739037</v>
      </c>
      <c r="AF58" s="206">
        <f t="shared" si="0"/>
        <v>56</v>
      </c>
      <c r="AG58" s="66"/>
      <c r="AH58" s="66"/>
    </row>
    <row r="59" spans="1:34" x14ac:dyDescent="0.25">
      <c r="A59" s="167" t="s">
        <v>66</v>
      </c>
      <c r="B59" s="168">
        <v>4.4750934367006243</v>
      </c>
      <c r="C59" s="168">
        <v>4.2789324746791779</v>
      </c>
      <c r="D59" s="168">
        <v>4.5052432185437477</v>
      </c>
      <c r="E59" s="168">
        <v>4.7176930498263232</v>
      </c>
      <c r="F59" s="168">
        <v>4.7489360113475634</v>
      </c>
      <c r="G59" s="168">
        <v>5.0359818822598275</v>
      </c>
      <c r="H59" s="168">
        <v>5.0598784293321533</v>
      </c>
      <c r="I59" s="168">
        <v>5.1818098675114692</v>
      </c>
      <c r="J59" s="168">
        <v>5.2504933066225759</v>
      </c>
      <c r="K59" s="168">
        <v>5.1138868231348633</v>
      </c>
      <c r="L59" s="168">
        <v>4.7940093322741504</v>
      </c>
      <c r="M59" s="168">
        <v>4.6054697619497462</v>
      </c>
      <c r="N59" s="168">
        <v>4.5858963751042099</v>
      </c>
      <c r="O59" s="168">
        <v>4.7389014970449557</v>
      </c>
      <c r="P59" s="168">
        <v>4.8514728234438929</v>
      </c>
      <c r="Q59" s="168">
        <v>5.0201439854953014</v>
      </c>
      <c r="R59" s="168">
        <v>5.1667538850107944</v>
      </c>
      <c r="S59" s="168">
        <v>5.3636923695591987</v>
      </c>
      <c r="T59" s="168">
        <v>5.6195487247210378</v>
      </c>
      <c r="U59" s="168">
        <v>5.7670728903714528</v>
      </c>
      <c r="V59" s="168">
        <v>5.8380956850466363</v>
      </c>
      <c r="W59" s="168">
        <v>5.8582014006124652</v>
      </c>
      <c r="X59" s="168">
        <v>5.8303038851629516</v>
      </c>
      <c r="Y59" s="168">
        <v>5.9061653487517374</v>
      </c>
      <c r="Z59" s="168">
        <v>5.8177553959906803</v>
      </c>
      <c r="AA59" s="168">
        <v>5.8793509657402367</v>
      </c>
      <c r="AB59" s="168">
        <v>5.8791048522144527</v>
      </c>
      <c r="AC59" s="168">
        <v>5.6273150707083426</v>
      </c>
      <c r="AD59" s="168">
        <v>5.3006113326391464</v>
      </c>
      <c r="AE59" s="225">
        <v>5.2122005923686778</v>
      </c>
      <c r="AF59" s="206">
        <f t="shared" si="0"/>
        <v>53</v>
      </c>
      <c r="AG59" s="66"/>
      <c r="AH59" s="66"/>
    </row>
    <row r="60" spans="1:34" x14ac:dyDescent="0.25">
      <c r="A60" s="167" t="s">
        <v>67</v>
      </c>
      <c r="B60" s="168">
        <v>2.3801361004973844</v>
      </c>
      <c r="C60" s="168">
        <v>2.1547667941242579</v>
      </c>
      <c r="D60" s="168">
        <v>2.5885827488876703</v>
      </c>
      <c r="E60" s="168">
        <v>2.9373644919497846</v>
      </c>
      <c r="F60" s="168">
        <v>2.9125947915057062</v>
      </c>
      <c r="G60" s="168">
        <v>3.2049536185717393</v>
      </c>
      <c r="H60" s="168">
        <v>3.375050254021509</v>
      </c>
      <c r="I60" s="168">
        <v>3.6107970629393278</v>
      </c>
      <c r="J60" s="168">
        <v>3.4270964665449113</v>
      </c>
      <c r="K60" s="168">
        <v>3.3831228731237375</v>
      </c>
      <c r="L60" s="168">
        <v>3.2919292917997942</v>
      </c>
      <c r="M60" s="168">
        <v>3.5800071129548545</v>
      </c>
      <c r="N60" s="168">
        <v>3.8534937402264298</v>
      </c>
      <c r="O60" s="168">
        <v>3.7493810073656597</v>
      </c>
      <c r="P60" s="168">
        <v>4.1742675296859906</v>
      </c>
      <c r="Q60" s="168">
        <v>4.22913641960979</v>
      </c>
      <c r="R60" s="168">
        <v>3.940271940370089</v>
      </c>
      <c r="S60" s="168">
        <v>4.2371900741403179</v>
      </c>
      <c r="T60" s="168">
        <v>4.1432318206716623</v>
      </c>
      <c r="U60" s="168">
        <v>4.2347484766297532</v>
      </c>
      <c r="V60" s="168">
        <v>4.4085007692151716</v>
      </c>
      <c r="W60" s="168">
        <v>4.5296465867041302</v>
      </c>
      <c r="X60" s="168">
        <v>4.5128358732047369</v>
      </c>
      <c r="Y60" s="168">
        <v>4.3782599934593014</v>
      </c>
      <c r="Z60" s="168">
        <v>4.4518164753663534</v>
      </c>
      <c r="AA60" s="168">
        <v>4.6977113101256913</v>
      </c>
      <c r="AB60" s="168">
        <v>4.7176089020655754</v>
      </c>
      <c r="AC60" s="168">
        <v>4.3973141980605721</v>
      </c>
      <c r="AD60" s="168">
        <v>4.0128169799423734</v>
      </c>
      <c r="AE60" s="225">
        <v>3.9787745564988115</v>
      </c>
      <c r="AF60" s="206">
        <f t="shared" si="0"/>
        <v>60</v>
      </c>
      <c r="AG60" s="66"/>
      <c r="AH60" s="66"/>
    </row>
    <row r="61" spans="1:34" x14ac:dyDescent="0.25">
      <c r="A61" s="167" t="s">
        <v>68</v>
      </c>
      <c r="B61" s="168">
        <v>2.2975501242782985</v>
      </c>
      <c r="C61" s="168">
        <v>2.1124622097647578</v>
      </c>
      <c r="D61" s="168">
        <v>2.4285247120872548</v>
      </c>
      <c r="E61" s="168">
        <v>2.7886690158251288</v>
      </c>
      <c r="F61" s="168">
        <v>2.9489777189406952</v>
      </c>
      <c r="G61" s="168">
        <v>3.2521143636485466</v>
      </c>
      <c r="H61" s="168">
        <v>3.3059135536206177</v>
      </c>
      <c r="I61" s="168">
        <v>3.4495809889937288</v>
      </c>
      <c r="J61" s="168">
        <v>3.3661302066323824</v>
      </c>
      <c r="K61" s="168">
        <v>3.4204624836310624</v>
      </c>
      <c r="L61" s="168">
        <v>3.1150347002443834</v>
      </c>
      <c r="M61" s="168">
        <v>3.0369441703553277</v>
      </c>
      <c r="N61" s="168">
        <v>3.0550731618792857</v>
      </c>
      <c r="O61" s="168">
        <v>3.3567545029230494</v>
      </c>
      <c r="P61" s="168">
        <v>3.4280640623554359</v>
      </c>
      <c r="Q61" s="168">
        <v>3.4232444275380556</v>
      </c>
      <c r="R61" s="168">
        <v>3.4482552846252452</v>
      </c>
      <c r="S61" s="168">
        <v>3.7067864432115347</v>
      </c>
      <c r="T61" s="168">
        <v>3.924046505701329</v>
      </c>
      <c r="U61" s="168">
        <v>4.1082932437980624</v>
      </c>
      <c r="V61" s="168">
        <v>4.0417813503093232</v>
      </c>
      <c r="W61" s="168">
        <v>4.1529809099431256</v>
      </c>
      <c r="X61" s="168">
        <v>4.0960696096439095</v>
      </c>
      <c r="Y61" s="168">
        <v>4.3115808785672858</v>
      </c>
      <c r="Z61" s="168">
        <v>4.3462136307622172</v>
      </c>
      <c r="AA61" s="168">
        <v>4.3956543959494443</v>
      </c>
      <c r="AB61" s="168">
        <v>4.5250673912976191</v>
      </c>
      <c r="AC61" s="168">
        <v>4.3469373278874164</v>
      </c>
      <c r="AD61" s="168">
        <v>4.1336941590498251</v>
      </c>
      <c r="AE61" s="225">
        <v>4.1195172582539188</v>
      </c>
      <c r="AF61" s="206">
        <f t="shared" si="0"/>
        <v>57</v>
      </c>
      <c r="AG61" s="66"/>
      <c r="AH61" s="66"/>
    </row>
    <row r="62" spans="1:34" x14ac:dyDescent="0.25">
      <c r="A62" s="169" t="s">
        <v>69</v>
      </c>
      <c r="B62" s="170">
        <v>2.969691849342484</v>
      </c>
      <c r="C62" s="170">
        <v>2.7023237547450036</v>
      </c>
      <c r="D62" s="170">
        <v>2.9643202326997531</v>
      </c>
      <c r="E62" s="170">
        <v>3.3103971987438534</v>
      </c>
      <c r="F62" s="170">
        <v>3.4037278093984966</v>
      </c>
      <c r="G62" s="170">
        <v>3.3365899238735843</v>
      </c>
      <c r="H62" s="170">
        <v>3.4912566453391012</v>
      </c>
      <c r="I62" s="170">
        <v>3.6345406438086196</v>
      </c>
      <c r="J62" s="170">
        <v>3.7149613281234917</v>
      </c>
      <c r="K62" s="170">
        <v>3.70787828858216</v>
      </c>
      <c r="L62" s="170">
        <v>3.6420440294798948</v>
      </c>
      <c r="M62" s="170">
        <v>3.6756841913950051</v>
      </c>
      <c r="N62" s="170">
        <v>3.7679218682374276</v>
      </c>
      <c r="O62" s="170">
        <v>4.1937369145672827</v>
      </c>
      <c r="P62" s="170">
        <v>4.2800710689761514</v>
      </c>
      <c r="Q62" s="170">
        <v>4.4497374878535467</v>
      </c>
      <c r="R62" s="170">
        <v>4.4237644103372977</v>
      </c>
      <c r="S62" s="170">
        <v>4.4651876316736177</v>
      </c>
      <c r="T62" s="170">
        <v>4.2814529598434197</v>
      </c>
      <c r="U62" s="170">
        <v>4.5118697692582499</v>
      </c>
      <c r="V62" s="170">
        <v>4.4656518758133146</v>
      </c>
      <c r="W62" s="170">
        <v>4.5568798545784714</v>
      </c>
      <c r="X62" s="170">
        <v>4.5871588109603927</v>
      </c>
      <c r="Y62" s="170">
        <v>4.8296528850727434</v>
      </c>
      <c r="Z62" s="170">
        <v>4.9298041851385088</v>
      </c>
      <c r="AA62" s="170">
        <v>4.8059033954705477</v>
      </c>
      <c r="AB62" s="170">
        <v>5.0314282504935548</v>
      </c>
      <c r="AC62" s="170">
        <v>5.1406370593930708</v>
      </c>
      <c r="AD62" s="170">
        <v>4.5911776471687311</v>
      </c>
      <c r="AE62" s="226">
        <v>4.7351657515992622</v>
      </c>
      <c r="AF62" s="216">
        <f t="shared" si="0"/>
        <v>54</v>
      </c>
      <c r="AG62" s="124"/>
      <c r="AH62" s="124"/>
    </row>
    <row r="63" spans="1:34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F63" s="125"/>
      <c r="AG63" s="66"/>
      <c r="AH63" s="66"/>
    </row>
    <row r="64" spans="1:34" x14ac:dyDescent="0.25">
      <c r="A64" s="80" t="s">
        <v>163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F64" s="125"/>
      <c r="AG64" s="66"/>
      <c r="AH64" s="66"/>
    </row>
    <row r="65" spans="1:34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F65" s="125"/>
      <c r="AG65" s="66"/>
      <c r="AH65" s="66"/>
    </row>
    <row r="66" spans="1:34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F66" s="125"/>
      <c r="AG66" s="66"/>
      <c r="AH66" s="66"/>
    </row>
    <row r="67" spans="1:34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F67" s="125"/>
      <c r="AG67" s="66"/>
      <c r="AH67" s="6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opLeftCell="A38" workbookViewId="0">
      <selection activeCell="A50" sqref="A50"/>
    </sheetView>
  </sheetViews>
  <sheetFormatPr defaultRowHeight="15" x14ac:dyDescent="0.25"/>
  <cols>
    <col min="29" max="31" width="9.140625" style="66"/>
  </cols>
  <sheetData>
    <row r="1" spans="1:33" x14ac:dyDescent="0.25">
      <c r="A1" t="s">
        <v>170</v>
      </c>
    </row>
    <row r="2" spans="1:33" x14ac:dyDescent="0.25">
      <c r="A2" s="124"/>
      <c r="B2" s="67">
        <v>1981</v>
      </c>
      <c r="C2" s="67">
        <v>1982</v>
      </c>
      <c r="D2" s="67">
        <v>1983</v>
      </c>
      <c r="E2" s="67">
        <v>1984</v>
      </c>
      <c r="F2" s="67">
        <v>1985</v>
      </c>
      <c r="G2" s="67">
        <v>1986</v>
      </c>
      <c r="H2" s="67">
        <v>1987</v>
      </c>
      <c r="I2" s="67">
        <v>1988</v>
      </c>
      <c r="J2" s="67">
        <v>1989</v>
      </c>
      <c r="K2" s="67">
        <v>1990</v>
      </c>
      <c r="L2" s="67">
        <v>1991</v>
      </c>
      <c r="M2" s="67">
        <v>1992</v>
      </c>
      <c r="N2" s="67">
        <v>1993</v>
      </c>
      <c r="O2" s="67">
        <v>1994</v>
      </c>
      <c r="P2" s="67">
        <v>1995</v>
      </c>
      <c r="Q2" s="67">
        <v>1996</v>
      </c>
      <c r="R2" s="67">
        <v>1997</v>
      </c>
      <c r="S2" s="67">
        <v>1998</v>
      </c>
      <c r="T2" s="67">
        <v>1999</v>
      </c>
      <c r="U2" s="67">
        <v>2000</v>
      </c>
      <c r="V2" s="67">
        <v>2001</v>
      </c>
      <c r="W2" s="67">
        <v>2002</v>
      </c>
      <c r="X2" s="67">
        <v>2003</v>
      </c>
      <c r="Y2" s="67">
        <v>2004</v>
      </c>
      <c r="Z2" s="67">
        <v>2005</v>
      </c>
      <c r="AA2" s="67">
        <v>2006</v>
      </c>
      <c r="AB2" s="67">
        <v>2007</v>
      </c>
      <c r="AC2" s="67">
        <v>2008</v>
      </c>
      <c r="AD2" s="67">
        <v>2009</v>
      </c>
      <c r="AE2" s="67">
        <v>2010</v>
      </c>
      <c r="AF2" s="79" t="s">
        <v>70</v>
      </c>
      <c r="AG2" s="124"/>
    </row>
    <row r="3" spans="1:33" x14ac:dyDescent="0.25">
      <c r="A3" s="172" t="s">
        <v>11</v>
      </c>
      <c r="B3" s="173">
        <v>7.2286313872412906</v>
      </c>
      <c r="C3" s="173">
        <v>7.1903479378645541</v>
      </c>
      <c r="D3" s="173">
        <v>7.2317826886684813</v>
      </c>
      <c r="E3" s="173">
        <v>7.5249327814254352</v>
      </c>
      <c r="F3" s="173">
        <v>7.510599850414077</v>
      </c>
      <c r="G3" s="173">
        <v>7.5711157585032867</v>
      </c>
      <c r="H3" s="173">
        <v>7.7337420611854313</v>
      </c>
      <c r="I3" s="173">
        <v>7.7213666725285792</v>
      </c>
      <c r="J3" s="173">
        <v>7.7231570687381783</v>
      </c>
      <c r="K3" s="173">
        <v>7.8571602921470598</v>
      </c>
      <c r="L3" s="173">
        <v>7.7167844946106241</v>
      </c>
      <c r="M3" s="173">
        <v>7.6925231676898091</v>
      </c>
      <c r="N3" s="173">
        <v>7.6535926452948262</v>
      </c>
      <c r="O3" s="173">
        <v>7.7883297851953266</v>
      </c>
      <c r="P3" s="173">
        <v>7.9226077051751647</v>
      </c>
      <c r="Q3" s="173">
        <v>8.1036060211974767</v>
      </c>
      <c r="R3" s="173">
        <v>8.1618274766256871</v>
      </c>
      <c r="S3" s="173">
        <v>8.1553808826100553</v>
      </c>
      <c r="T3" s="173">
        <v>8.0759883991065902</v>
      </c>
      <c r="U3" s="173">
        <v>8.2067017829130116</v>
      </c>
      <c r="V3" s="173">
        <v>8.2553382932967505</v>
      </c>
      <c r="W3" s="173">
        <v>8.2173630586291999</v>
      </c>
      <c r="X3" s="173">
        <v>8.248812271295499</v>
      </c>
      <c r="Y3" s="173">
        <v>8.1608626355339418</v>
      </c>
      <c r="Z3" s="173">
        <v>8.191085289292138</v>
      </c>
      <c r="AA3" s="173">
        <v>8.3468241715135374</v>
      </c>
      <c r="AB3" s="173">
        <v>8.3143675705950901</v>
      </c>
      <c r="AC3" s="173">
        <v>8.1760268869442321</v>
      </c>
      <c r="AD3" s="173">
        <v>7.961168389359969</v>
      </c>
      <c r="AE3" s="227">
        <v>8.0404669709250971</v>
      </c>
      <c r="AF3" s="206">
        <f>RANK(AE3,$AE$3:$AE$62)</f>
        <v>5</v>
      </c>
      <c r="AG3" s="66"/>
    </row>
    <row r="4" spans="1:33" x14ac:dyDescent="0.25">
      <c r="A4" s="174" t="s">
        <v>12</v>
      </c>
      <c r="B4" s="173">
        <v>5.2722210894462309</v>
      </c>
      <c r="C4" s="173">
        <v>5.241799901757271</v>
      </c>
      <c r="D4" s="173">
        <v>5.2020836177625283</v>
      </c>
      <c r="E4" s="173">
        <v>5.4932540824159153</v>
      </c>
      <c r="F4" s="173">
        <v>5.3291284735262607</v>
      </c>
      <c r="G4" s="173">
        <v>5.3211672016401996</v>
      </c>
      <c r="H4" s="173">
        <v>5.6233919661548031</v>
      </c>
      <c r="I4" s="173">
        <v>5.5617385644100636</v>
      </c>
      <c r="J4" s="173">
        <v>5.778377539767324</v>
      </c>
      <c r="K4" s="173">
        <v>5.7738035054019479</v>
      </c>
      <c r="L4" s="173">
        <v>5.7132721446426267</v>
      </c>
      <c r="M4" s="173">
        <v>5.9049176201234816</v>
      </c>
      <c r="N4" s="173">
        <v>5.9408527595993545</v>
      </c>
      <c r="O4" s="173">
        <v>6.0282803425984</v>
      </c>
      <c r="P4" s="173">
        <v>5.8838630699393262</v>
      </c>
      <c r="Q4" s="173">
        <v>6.0085795304783742</v>
      </c>
      <c r="R4" s="173">
        <v>5.9584064223684239</v>
      </c>
      <c r="S4" s="173">
        <v>5.7486874858062329</v>
      </c>
      <c r="T4" s="173">
        <v>5.6731214532351784</v>
      </c>
      <c r="U4" s="173">
        <v>5.6881152422357042</v>
      </c>
      <c r="V4" s="173">
        <v>5.8626553378542949</v>
      </c>
      <c r="W4" s="173">
        <v>5.6919929401358855</v>
      </c>
      <c r="X4" s="173">
        <v>5.6629098994029823</v>
      </c>
      <c r="Y4" s="173">
        <v>6.0648693645738563</v>
      </c>
      <c r="Z4" s="173">
        <v>6.0800680133215161</v>
      </c>
      <c r="AA4" s="173">
        <v>6.2192985000661736</v>
      </c>
      <c r="AB4" s="173">
        <v>6.2519686367640448</v>
      </c>
      <c r="AC4" s="173">
        <v>6.2274482179353283</v>
      </c>
      <c r="AD4" s="173">
        <v>6.1007133788725936</v>
      </c>
      <c r="AE4" s="228">
        <v>6.0264074659859466</v>
      </c>
      <c r="AF4" s="206">
        <f t="shared" ref="AF4:AF62" si="0">RANK(AE4,$AE$3:$AE$62)</f>
        <v>47</v>
      </c>
      <c r="AG4" s="66"/>
    </row>
    <row r="5" spans="1:33" x14ac:dyDescent="0.25">
      <c r="A5" s="174" t="s">
        <v>13</v>
      </c>
      <c r="B5" s="173">
        <v>7.6484006510378633</v>
      </c>
      <c r="C5" s="173">
        <v>7.647293030685236</v>
      </c>
      <c r="D5" s="173">
        <v>7.7104383226152065</v>
      </c>
      <c r="E5" s="173">
        <v>8.065864432712246</v>
      </c>
      <c r="F5" s="173">
        <v>7.942887494037298</v>
      </c>
      <c r="G5" s="173">
        <v>8.0943545673777546</v>
      </c>
      <c r="H5" s="173">
        <v>8.2531259032355049</v>
      </c>
      <c r="I5" s="173">
        <v>8.2398227382398712</v>
      </c>
      <c r="J5" s="173">
        <v>8.2668552486683229</v>
      </c>
      <c r="K5" s="173">
        <v>8.2825515089454065</v>
      </c>
      <c r="L5" s="173">
        <v>8.2302341642151706</v>
      </c>
      <c r="M5" s="173">
        <v>8.2809845095193566</v>
      </c>
      <c r="N5" s="173">
        <v>8.1992742042024762</v>
      </c>
      <c r="O5" s="173">
        <v>8.3109305919942891</v>
      </c>
      <c r="P5" s="173">
        <v>8.3877228950454512</v>
      </c>
      <c r="Q5" s="173">
        <v>8.538233366454806</v>
      </c>
      <c r="R5" s="173">
        <v>8.4872218459284152</v>
      </c>
      <c r="S5" s="173">
        <v>8.5613278257735352</v>
      </c>
      <c r="T5" s="173">
        <v>8.5127839947200048</v>
      </c>
      <c r="U5" s="173">
        <v>8.5554991773007387</v>
      </c>
      <c r="V5" s="173">
        <v>8.6884740312495268</v>
      </c>
      <c r="W5" s="173">
        <v>8.6612463954826318</v>
      </c>
      <c r="X5" s="173">
        <v>8.6779873550596012</v>
      </c>
      <c r="Y5" s="173">
        <v>8.6319407153697352</v>
      </c>
      <c r="Z5" s="173">
        <v>8.6731466366838834</v>
      </c>
      <c r="AA5" s="173">
        <v>8.5749384125898676</v>
      </c>
      <c r="AB5" s="173">
        <v>7.1262758166156326</v>
      </c>
      <c r="AC5" s="173">
        <v>6.9821297193855711</v>
      </c>
      <c r="AD5" s="173">
        <v>6.9066260569978155</v>
      </c>
      <c r="AE5" s="228">
        <v>7.0231437113191886</v>
      </c>
      <c r="AF5" s="206">
        <f t="shared" si="0"/>
        <v>14</v>
      </c>
      <c r="AG5" s="66"/>
    </row>
    <row r="6" spans="1:33" x14ac:dyDescent="0.25">
      <c r="A6" s="174" t="s">
        <v>14</v>
      </c>
      <c r="B6" s="173">
        <v>5.4135296628809852</v>
      </c>
      <c r="C6" s="173">
        <v>5.3758067542054517</v>
      </c>
      <c r="D6" s="173">
        <v>5.4289351485897797</v>
      </c>
      <c r="E6" s="173">
        <v>5.8510749654586514</v>
      </c>
      <c r="F6" s="173">
        <v>5.6941536872816227</v>
      </c>
      <c r="G6" s="173">
        <v>5.9099408491351113</v>
      </c>
      <c r="H6" s="173">
        <v>5.9588521153648601</v>
      </c>
      <c r="I6" s="173">
        <v>6.1853096281939406</v>
      </c>
      <c r="J6" s="173">
        <v>6.2122645388524163</v>
      </c>
      <c r="K6" s="173">
        <v>6.2932548540237958</v>
      </c>
      <c r="L6" s="173">
        <v>6.234887785776638</v>
      </c>
      <c r="M6" s="173">
        <v>6.3324354823312801</v>
      </c>
      <c r="N6" s="173">
        <v>6.3548681349749065</v>
      </c>
      <c r="O6" s="173">
        <v>6.4912205050894691</v>
      </c>
      <c r="P6" s="173">
        <v>6.6094227278882798</v>
      </c>
      <c r="Q6" s="173">
        <v>6.7898140851845135</v>
      </c>
      <c r="R6" s="173">
        <v>6.7347284398632796</v>
      </c>
      <c r="S6" s="173">
        <v>6.51239889284059</v>
      </c>
      <c r="T6" s="173">
        <v>6.4994696073210845</v>
      </c>
      <c r="U6" s="173">
        <v>6.6873146715983731</v>
      </c>
      <c r="V6" s="173">
        <v>6.7308239242002008</v>
      </c>
      <c r="W6" s="173">
        <v>6.8414182937785215</v>
      </c>
      <c r="X6" s="173">
        <v>6.931601116738082</v>
      </c>
      <c r="Y6" s="173">
        <v>7.0514937307996677</v>
      </c>
      <c r="Z6" s="173">
        <v>7.1806984715735043</v>
      </c>
      <c r="AA6" s="173">
        <v>7.1616836754675086</v>
      </c>
      <c r="AB6" s="173">
        <v>6.9844414575021867</v>
      </c>
      <c r="AC6" s="173">
        <v>6.8470521330574199</v>
      </c>
      <c r="AD6" s="173">
        <v>6.8600382633530872</v>
      </c>
      <c r="AE6" s="228">
        <v>6.8796463957008669</v>
      </c>
      <c r="AF6" s="206">
        <f t="shared" si="0"/>
        <v>21</v>
      </c>
      <c r="AG6" s="66"/>
    </row>
    <row r="7" spans="1:33" x14ac:dyDescent="0.25">
      <c r="A7" s="174" t="s">
        <v>15</v>
      </c>
      <c r="B7" s="173">
        <v>4.9689366728609272</v>
      </c>
      <c r="C7" s="173">
        <v>5.0839343760988376</v>
      </c>
      <c r="D7" s="173">
        <v>5.2431913035167614</v>
      </c>
      <c r="E7" s="173">
        <v>5.6436967817503545</v>
      </c>
      <c r="F7" s="173">
        <v>5.7530976973627359</v>
      </c>
      <c r="G7" s="173">
        <v>5.9547872248183689</v>
      </c>
      <c r="H7" s="173">
        <v>6.0788464615749787</v>
      </c>
      <c r="I7" s="173">
        <v>6.0806262200903411</v>
      </c>
      <c r="J7" s="173">
        <v>5.9611385753554842</v>
      </c>
      <c r="K7" s="173">
        <v>6.1267596993063229</v>
      </c>
      <c r="L7" s="173">
        <v>6.0874274374665882</v>
      </c>
      <c r="M7" s="173">
        <v>6.1016724811200556</v>
      </c>
      <c r="N7" s="173">
        <v>6.1875865582125842</v>
      </c>
      <c r="O7" s="173">
        <v>6.2640290272570072</v>
      </c>
      <c r="P7" s="173">
        <v>6.3629584270485147</v>
      </c>
      <c r="Q7" s="173">
        <v>6.4829779093574311</v>
      </c>
      <c r="R7" s="173">
        <v>6.4152306734952438</v>
      </c>
      <c r="S7" s="173">
        <v>6.3284798670366342</v>
      </c>
      <c r="T7" s="173">
        <v>6.3382407193051904</v>
      </c>
      <c r="U7" s="173">
        <v>6.4689289924264406</v>
      </c>
      <c r="V7" s="173">
        <v>6.3903885615325651</v>
      </c>
      <c r="W7" s="173">
        <v>6.1812686478894561</v>
      </c>
      <c r="X7" s="173">
        <v>6.3055497905078042</v>
      </c>
      <c r="Y7" s="173">
        <v>6.4843182419382162</v>
      </c>
      <c r="Z7" s="173">
        <v>6.6169046674243246</v>
      </c>
      <c r="AA7" s="173">
        <v>6.7775275926676004</v>
      </c>
      <c r="AB7" s="173">
        <v>6.6266288698953986</v>
      </c>
      <c r="AC7" s="173">
        <v>6.338135814278723</v>
      </c>
      <c r="AD7" s="173">
        <v>6.2705689716200697</v>
      </c>
      <c r="AE7" s="228">
        <v>6.3253824730283545</v>
      </c>
      <c r="AF7" s="206">
        <f t="shared" si="0"/>
        <v>41</v>
      </c>
      <c r="AG7" s="66"/>
    </row>
    <row r="8" spans="1:33" x14ac:dyDescent="0.25">
      <c r="A8" s="174" t="s">
        <v>16</v>
      </c>
      <c r="B8" s="173">
        <v>6.4913735000386845</v>
      </c>
      <c r="C8" s="173">
        <v>6.6142557666974362</v>
      </c>
      <c r="D8" s="173">
        <v>6.4293130003210202</v>
      </c>
      <c r="E8" s="173">
        <v>6.4948251923802331</v>
      </c>
      <c r="F8" s="173">
        <v>6.528506356724912</v>
      </c>
      <c r="G8" s="173">
        <v>6.4956454607327174</v>
      </c>
      <c r="H8" s="173">
        <v>6.5527011252554388</v>
      </c>
      <c r="I8" s="173">
        <v>6.7493597834553043</v>
      </c>
      <c r="J8" s="173">
        <v>6.8746660340302199</v>
      </c>
      <c r="K8" s="173">
        <v>6.9764286589974054</v>
      </c>
      <c r="L8" s="173">
        <v>6.9947038230302718</v>
      </c>
      <c r="M8" s="173">
        <v>7.0758500740253476</v>
      </c>
      <c r="N8" s="173">
        <v>7.2390792050467736</v>
      </c>
      <c r="O8" s="173">
        <v>7.2836154104741455</v>
      </c>
      <c r="P8" s="173">
        <v>7.4359011271085018</v>
      </c>
      <c r="Q8" s="173">
        <v>7.4838276455748316</v>
      </c>
      <c r="R8" s="173">
        <v>7.0787152426531454</v>
      </c>
      <c r="S8" s="173">
        <v>7.1564726513623</v>
      </c>
      <c r="T8" s="173">
        <v>7.167520120155328</v>
      </c>
      <c r="U8" s="173">
        <v>7.2757462462834672</v>
      </c>
      <c r="V8" s="173">
        <v>7.3240735078029049</v>
      </c>
      <c r="W8" s="173">
        <v>7.3949696395846267</v>
      </c>
      <c r="X8" s="173">
        <v>7.4166046604845768</v>
      </c>
      <c r="Y8" s="173">
        <v>7.5033629362467495</v>
      </c>
      <c r="Z8" s="173">
        <v>7.5810986401989586</v>
      </c>
      <c r="AA8" s="173">
        <v>7.7089246442903265</v>
      </c>
      <c r="AB8" s="173">
        <v>7.4238414056315944</v>
      </c>
      <c r="AC8" s="173">
        <v>7.3150490649645548</v>
      </c>
      <c r="AD8" s="173">
        <v>7.1756707881347843</v>
      </c>
      <c r="AE8" s="228">
        <v>7.2312904925575934</v>
      </c>
      <c r="AF8" s="206">
        <f t="shared" si="0"/>
        <v>9</v>
      </c>
      <c r="AG8" s="66"/>
    </row>
    <row r="9" spans="1:33" x14ac:dyDescent="0.25">
      <c r="A9" s="174" t="s">
        <v>17</v>
      </c>
      <c r="B9" s="173">
        <v>5.1473876685953321</v>
      </c>
      <c r="C9" s="173">
        <v>5.3690632268056744</v>
      </c>
      <c r="D9" s="173">
        <v>5.5502467377891653</v>
      </c>
      <c r="E9" s="173">
        <v>6.0424788351811323</v>
      </c>
      <c r="F9" s="173">
        <v>6.1192620304419734</v>
      </c>
      <c r="G9" s="173">
        <v>6.3683333126112984</v>
      </c>
      <c r="H9" s="173">
        <v>6.4534375403888724</v>
      </c>
      <c r="I9" s="173">
        <v>6.3865065858611061</v>
      </c>
      <c r="J9" s="173">
        <v>6.4243657011587239</v>
      </c>
      <c r="K9" s="173">
        <v>6.5086379589114101</v>
      </c>
      <c r="L9" s="173">
        <v>6.4646399216426866</v>
      </c>
      <c r="M9" s="173">
        <v>6.6497494180977448</v>
      </c>
      <c r="N9" s="173">
        <v>6.5848471883222102</v>
      </c>
      <c r="O9" s="173">
        <v>6.5708254083772468</v>
      </c>
      <c r="P9" s="173">
        <v>6.6607032227118195</v>
      </c>
      <c r="Q9" s="173">
        <v>6.9275688367557153</v>
      </c>
      <c r="R9" s="173">
        <v>6.7733073838083691</v>
      </c>
      <c r="S9" s="173">
        <v>6.7417800079790906</v>
      </c>
      <c r="T9" s="173">
        <v>6.54956499681058</v>
      </c>
      <c r="U9" s="173">
        <v>6.6443946090784758</v>
      </c>
      <c r="V9" s="173">
        <v>6.8039556836466843</v>
      </c>
      <c r="W9" s="173">
        <v>6.5732250407219022</v>
      </c>
      <c r="X9" s="173">
        <v>6.6710348723278257</v>
      </c>
      <c r="Y9" s="173">
        <v>6.7252238362923764</v>
      </c>
      <c r="Z9" s="173">
        <v>6.7601730048549449</v>
      </c>
      <c r="AA9" s="173">
        <v>6.8602103188382868</v>
      </c>
      <c r="AB9" s="173">
        <v>6.8972733786184044</v>
      </c>
      <c r="AC9" s="173">
        <v>6.7283160604742491</v>
      </c>
      <c r="AD9" s="173">
        <v>6.5872633153680127</v>
      </c>
      <c r="AE9" s="228">
        <v>6.6954377849114257</v>
      </c>
      <c r="AF9" s="206">
        <f t="shared" si="0"/>
        <v>26</v>
      </c>
      <c r="AG9" s="66"/>
    </row>
    <row r="10" spans="1:33" x14ac:dyDescent="0.25">
      <c r="A10" s="174" t="s">
        <v>18</v>
      </c>
      <c r="B10" s="173">
        <v>5.7326415469391216</v>
      </c>
      <c r="C10" s="173">
        <v>5.8676201173803681</v>
      </c>
      <c r="D10" s="173">
        <v>5.8131116889083652</v>
      </c>
      <c r="E10" s="173">
        <v>6.0603548457651968</v>
      </c>
      <c r="F10" s="173">
        <v>6.2052303192149383</v>
      </c>
      <c r="G10" s="173">
        <v>6.3394992772149381</v>
      </c>
      <c r="H10" s="173">
        <v>6.4451272262621941</v>
      </c>
      <c r="I10" s="173">
        <v>6.6259033506174356</v>
      </c>
      <c r="J10" s="173">
        <v>6.7358853862978094</v>
      </c>
      <c r="K10" s="173">
        <v>6.7322290077076943</v>
      </c>
      <c r="L10" s="173">
        <v>6.5138492372545072</v>
      </c>
      <c r="M10" s="173">
        <v>6.5716528472526408</v>
      </c>
      <c r="N10" s="173">
        <v>6.6726453027192116</v>
      </c>
      <c r="O10" s="173">
        <v>6.9516990810619612</v>
      </c>
      <c r="P10" s="173">
        <v>7.0399226383043496</v>
      </c>
      <c r="Q10" s="173">
        <v>7.0511914606993855</v>
      </c>
      <c r="R10" s="173">
        <v>7.108781574319802</v>
      </c>
      <c r="S10" s="173">
        <v>7.0174061624816026</v>
      </c>
      <c r="T10" s="173">
        <v>6.9070640399759862</v>
      </c>
      <c r="U10" s="173">
        <v>7.0084446324137391</v>
      </c>
      <c r="V10" s="173">
        <v>7.1513469659152777</v>
      </c>
      <c r="W10" s="173">
        <v>7.2178529780085272</v>
      </c>
      <c r="X10" s="173">
        <v>7.2486025836986512</v>
      </c>
      <c r="Y10" s="173">
        <v>7.3072150746503679</v>
      </c>
      <c r="Z10" s="173">
        <v>7.3785580510144504</v>
      </c>
      <c r="AA10" s="173">
        <v>7.5065312684304359</v>
      </c>
      <c r="AB10" s="173">
        <v>7.3955644467301092</v>
      </c>
      <c r="AC10" s="173">
        <v>7.0559255835648971</v>
      </c>
      <c r="AD10" s="173">
        <v>7.1008664679756945</v>
      </c>
      <c r="AE10" s="228">
        <v>7.1108535014788119</v>
      </c>
      <c r="AF10" s="206">
        <f t="shared" si="0"/>
        <v>13</v>
      </c>
      <c r="AG10" s="66"/>
    </row>
    <row r="11" spans="1:33" x14ac:dyDescent="0.25">
      <c r="A11" s="174" t="s">
        <v>19</v>
      </c>
      <c r="B11" s="173">
        <v>7.8047741560087518</v>
      </c>
      <c r="C11" s="173">
        <v>7.8355746316578774</v>
      </c>
      <c r="D11" s="173">
        <v>7.8990478814356848</v>
      </c>
      <c r="E11" s="173">
        <v>8.1286639749976164</v>
      </c>
      <c r="F11" s="173">
        <v>8.1460182278762403</v>
      </c>
      <c r="G11" s="173">
        <v>8.2536685844971647</v>
      </c>
      <c r="H11" s="173">
        <v>8.3222733327613057</v>
      </c>
      <c r="I11" s="173">
        <v>8.2970777215240599</v>
      </c>
      <c r="J11" s="173">
        <v>8.3342700068656743</v>
      </c>
      <c r="K11" s="173">
        <v>8.3222306598206099</v>
      </c>
      <c r="L11" s="173">
        <v>8.1669581939496201</v>
      </c>
      <c r="M11" s="173">
        <v>8.2766040736045881</v>
      </c>
      <c r="N11" s="173">
        <v>8.3183945111781679</v>
      </c>
      <c r="O11" s="173">
        <v>8.3432174149621972</v>
      </c>
      <c r="P11" s="173">
        <v>8.4599691026553554</v>
      </c>
      <c r="Q11" s="173">
        <v>8.4974025188701248</v>
      </c>
      <c r="R11" s="173">
        <v>8.5441559383281529</v>
      </c>
      <c r="S11" s="173">
        <v>8.5820863411207551</v>
      </c>
      <c r="T11" s="173">
        <v>8.575057039227044</v>
      </c>
      <c r="U11" s="173">
        <v>8.5802028388668212</v>
      </c>
      <c r="V11" s="173">
        <v>8.6490607419641012</v>
      </c>
      <c r="W11" s="173">
        <v>8.7122728968890915</v>
      </c>
      <c r="X11" s="173">
        <v>8.6581303529950109</v>
      </c>
      <c r="Y11" s="173">
        <v>8.7373612752211525</v>
      </c>
      <c r="Z11" s="173">
        <v>7.8655141725977478</v>
      </c>
      <c r="AA11" s="173">
        <v>7.4860205173885044</v>
      </c>
      <c r="AB11" s="173">
        <v>7.4290645969334799</v>
      </c>
      <c r="AC11" s="173">
        <v>7.2506908761640254</v>
      </c>
      <c r="AD11" s="173">
        <v>7.1044722059190155</v>
      </c>
      <c r="AE11" s="228">
        <v>7.1417377726417053</v>
      </c>
      <c r="AF11" s="206">
        <f t="shared" si="0"/>
        <v>12</v>
      </c>
      <c r="AG11" s="66"/>
    </row>
    <row r="12" spans="1:33" x14ac:dyDescent="0.25">
      <c r="A12" s="175" t="s">
        <v>20</v>
      </c>
      <c r="B12" s="176">
        <v>4.9637171361999286</v>
      </c>
      <c r="C12" s="176">
        <v>5.0933712525535908</v>
      </c>
      <c r="D12" s="176">
        <v>5.3865729020535893</v>
      </c>
      <c r="E12" s="176">
        <v>5.9919217021003428</v>
      </c>
      <c r="F12" s="176">
        <v>6.2306069316171362</v>
      </c>
      <c r="G12" s="176">
        <v>6.435327761819476</v>
      </c>
      <c r="H12" s="176">
        <v>6.5648630829962578</v>
      </c>
      <c r="I12" s="176">
        <v>6.5674144857247354</v>
      </c>
      <c r="J12" s="176">
        <v>6.7639990818242461</v>
      </c>
      <c r="K12" s="176">
        <v>6.8437347965494437</v>
      </c>
      <c r="L12" s="176">
        <v>6.6430497402959547</v>
      </c>
      <c r="M12" s="176">
        <v>6.7977770279223053</v>
      </c>
      <c r="N12" s="176">
        <v>6.9066767087979857</v>
      </c>
      <c r="O12" s="176">
        <v>6.9348257629690941</v>
      </c>
      <c r="P12" s="176">
        <v>7.1907264662111823</v>
      </c>
      <c r="Q12" s="176">
        <v>7.1730875404984102</v>
      </c>
      <c r="R12" s="176">
        <v>7.1388111417249362</v>
      </c>
      <c r="S12" s="176">
        <v>7.1201896936816729</v>
      </c>
      <c r="T12" s="176">
        <v>7.1607322716636617</v>
      </c>
      <c r="U12" s="176">
        <v>7.3579646998348558</v>
      </c>
      <c r="V12" s="176">
        <v>7.3793500756549113</v>
      </c>
      <c r="W12" s="176">
        <v>7.4403437015051734</v>
      </c>
      <c r="X12" s="176">
        <v>7.3616459067810966</v>
      </c>
      <c r="Y12" s="176">
        <v>7.4687469692310247</v>
      </c>
      <c r="Z12" s="176">
        <v>7.6498087659598504</v>
      </c>
      <c r="AA12" s="176">
        <v>7.7138900329510873</v>
      </c>
      <c r="AB12" s="176">
        <v>7.7800064659305006</v>
      </c>
      <c r="AC12" s="176">
        <v>7.7278616877033421</v>
      </c>
      <c r="AD12" s="176">
        <v>7.5098845527216609</v>
      </c>
      <c r="AE12" s="229">
        <v>7.6556604451773822</v>
      </c>
      <c r="AF12" s="216">
        <f t="shared" si="0"/>
        <v>7</v>
      </c>
      <c r="AG12" s="124"/>
    </row>
    <row r="13" spans="1:33" x14ac:dyDescent="0.25">
      <c r="A13" s="174" t="s">
        <v>21</v>
      </c>
      <c r="B13" s="173">
        <v>4.7105039357736507</v>
      </c>
      <c r="C13" s="173">
        <v>4.7492180503767338</v>
      </c>
      <c r="D13" s="173">
        <v>4.9454112441534486</v>
      </c>
      <c r="E13" s="173">
        <v>5.2295691380459814</v>
      </c>
      <c r="F13" s="173">
        <v>5.3955086286467759</v>
      </c>
      <c r="G13" s="173">
        <v>5.5233807113299482</v>
      </c>
      <c r="H13" s="173">
        <v>5.535524884412518</v>
      </c>
      <c r="I13" s="173">
        <v>5.4622003997248436</v>
      </c>
      <c r="J13" s="173">
        <v>5.6553876040894906</v>
      </c>
      <c r="K13" s="173">
        <v>5.8128148089940126</v>
      </c>
      <c r="L13" s="173">
        <v>5.829339335523211</v>
      </c>
      <c r="M13" s="173">
        <v>5.5673072840045785</v>
      </c>
      <c r="N13" s="173">
        <v>5.3966227649974359</v>
      </c>
      <c r="O13" s="173">
        <v>5.5357358336459521</v>
      </c>
      <c r="P13" s="173">
        <v>5.888715811540763</v>
      </c>
      <c r="Q13" s="173">
        <v>6.0590524763675839</v>
      </c>
      <c r="R13" s="173">
        <v>5.7097194740394785</v>
      </c>
      <c r="S13" s="173">
        <v>5.7436044018317007</v>
      </c>
      <c r="T13" s="173">
        <v>5.9536124774224346</v>
      </c>
      <c r="U13" s="173">
        <v>5.9569227664666968</v>
      </c>
      <c r="V13" s="173">
        <v>6.1426161872804341</v>
      </c>
      <c r="W13" s="173">
        <v>6.0322038239141351</v>
      </c>
      <c r="X13" s="173">
        <v>6.055204208801352</v>
      </c>
      <c r="Y13" s="173">
        <v>6.1989070354321179</v>
      </c>
      <c r="Z13" s="173">
        <v>6.2112118442354891</v>
      </c>
      <c r="AA13" s="173">
        <v>6.29343041648377</v>
      </c>
      <c r="AB13" s="173">
        <v>6.3932483669580096</v>
      </c>
      <c r="AC13" s="173">
        <v>6.202382633915847</v>
      </c>
      <c r="AD13" s="173">
        <v>6.1579972119445943</v>
      </c>
      <c r="AE13" s="228">
        <v>6.2597718687264985</v>
      </c>
      <c r="AF13" s="206">
        <f t="shared" si="0"/>
        <v>42</v>
      </c>
      <c r="AG13" s="66"/>
    </row>
    <row r="14" spans="1:33" x14ac:dyDescent="0.25">
      <c r="A14" s="174" t="s">
        <v>22</v>
      </c>
      <c r="B14" s="173">
        <v>5.5673965495322095</v>
      </c>
      <c r="C14" s="173">
        <v>5.5688716759099721</v>
      </c>
      <c r="D14" s="173">
        <v>5.8162650776152356</v>
      </c>
      <c r="E14" s="173">
        <v>6.3671928430754505</v>
      </c>
      <c r="F14" s="173">
        <v>6.1804821923103743</v>
      </c>
      <c r="G14" s="173">
        <v>6.2134866755538312</v>
      </c>
      <c r="H14" s="173">
        <v>6.1667859073824154</v>
      </c>
      <c r="I14" s="173">
        <v>6.4733639069709561</v>
      </c>
      <c r="J14" s="173">
        <v>6.7606474089525976</v>
      </c>
      <c r="K14" s="173">
        <v>6.2892565296904328</v>
      </c>
      <c r="L14" s="173">
        <v>5.9313537762617345</v>
      </c>
      <c r="M14" s="173">
        <v>5.9628303781648571</v>
      </c>
      <c r="N14" s="173">
        <v>6.1272120531047802</v>
      </c>
      <c r="O14" s="173">
        <v>6.4567868110865057</v>
      </c>
      <c r="P14" s="173">
        <v>6.6009903058706856</v>
      </c>
      <c r="Q14" s="173">
        <v>6.6105849496962046</v>
      </c>
      <c r="R14" s="173">
        <v>6.3508384430138518</v>
      </c>
      <c r="S14" s="173">
        <v>6.2544961031498358</v>
      </c>
      <c r="T14" s="173">
        <v>6.263698347116244</v>
      </c>
      <c r="U14" s="173">
        <v>6.5521058479538672</v>
      </c>
      <c r="V14" s="173">
        <v>6.6828004660207085</v>
      </c>
      <c r="W14" s="173">
        <v>6.6706175395034935</v>
      </c>
      <c r="X14" s="173">
        <v>6.7102046831519049</v>
      </c>
      <c r="Y14" s="173">
        <v>6.9471530541029862</v>
      </c>
      <c r="Z14" s="173">
        <v>7.2326249791597448</v>
      </c>
      <c r="AA14" s="173">
        <v>7.2360005062632782</v>
      </c>
      <c r="AB14" s="173">
        <v>7.3204763933054027</v>
      </c>
      <c r="AC14" s="173">
        <v>6.9223215138718786</v>
      </c>
      <c r="AD14" s="173">
        <v>6.5804960671420902</v>
      </c>
      <c r="AE14" s="228">
        <v>6.4870091642829095</v>
      </c>
      <c r="AF14" s="206">
        <f t="shared" si="0"/>
        <v>36</v>
      </c>
      <c r="AG14" s="66"/>
    </row>
    <row r="15" spans="1:33" x14ac:dyDescent="0.25">
      <c r="A15" s="174" t="s">
        <v>23</v>
      </c>
      <c r="B15" s="173">
        <v>5.4571282186146819</v>
      </c>
      <c r="C15" s="173">
        <v>5.4606865660840214</v>
      </c>
      <c r="D15" s="173">
        <v>5.5498355667237425</v>
      </c>
      <c r="E15" s="173">
        <v>5.7847741789528015</v>
      </c>
      <c r="F15" s="173">
        <v>5.6076420857863738</v>
      </c>
      <c r="G15" s="173">
        <v>5.6905193061476611</v>
      </c>
      <c r="H15" s="173">
        <v>5.7864731709292334</v>
      </c>
      <c r="I15" s="173">
        <v>6.0498264581351942</v>
      </c>
      <c r="J15" s="173">
        <v>6.1806448258587245</v>
      </c>
      <c r="K15" s="173">
        <v>6.2575537833563386</v>
      </c>
      <c r="L15" s="173">
        <v>6.2415658404563059</v>
      </c>
      <c r="M15" s="173">
        <v>6.3796376476688286</v>
      </c>
      <c r="N15" s="173">
        <v>6.3950017299327042</v>
      </c>
      <c r="O15" s="173">
        <v>6.6050178335354417</v>
      </c>
      <c r="P15" s="173">
        <v>6.6832147520186007</v>
      </c>
      <c r="Q15" s="173">
        <v>6.7240766912398087</v>
      </c>
      <c r="R15" s="173">
        <v>6.8580307461942702</v>
      </c>
      <c r="S15" s="173">
        <v>6.8903792623720959</v>
      </c>
      <c r="T15" s="173">
        <v>6.9657878372769204</v>
      </c>
      <c r="U15" s="173">
        <v>6.9824800370039766</v>
      </c>
      <c r="V15" s="173">
        <v>7.0504051850682146</v>
      </c>
      <c r="W15" s="173">
        <v>6.9191360033759812</v>
      </c>
      <c r="X15" s="173">
        <v>7.0830180900881139</v>
      </c>
      <c r="Y15" s="173">
        <v>6.7760012174131532</v>
      </c>
      <c r="Z15" s="173">
        <v>6.6695668242188644</v>
      </c>
      <c r="AA15" s="173">
        <v>6.8144722080648634</v>
      </c>
      <c r="AB15" s="173">
        <v>6.9472597566501664</v>
      </c>
      <c r="AC15" s="173">
        <v>6.5922679591136246</v>
      </c>
      <c r="AD15" s="173">
        <v>6.3460715037134312</v>
      </c>
      <c r="AE15" s="228">
        <v>6.5370836814226649</v>
      </c>
      <c r="AF15" s="206">
        <f t="shared" si="0"/>
        <v>33</v>
      </c>
      <c r="AG15" s="66"/>
    </row>
    <row r="16" spans="1:33" x14ac:dyDescent="0.25">
      <c r="A16" s="174" t="s">
        <v>24</v>
      </c>
      <c r="B16" s="173">
        <v>5.4351909168321439</v>
      </c>
      <c r="C16" s="173">
        <v>5.4020414202005123</v>
      </c>
      <c r="D16" s="173">
        <v>5.5131743976773793</v>
      </c>
      <c r="E16" s="173">
        <v>5.7980611366404675</v>
      </c>
      <c r="F16" s="173">
        <v>6.1027984973123424</v>
      </c>
      <c r="G16" s="173">
        <v>6.32987496344278</v>
      </c>
      <c r="H16" s="173">
        <v>6.3129839583260186</v>
      </c>
      <c r="I16" s="173">
        <v>6.4565538920699153</v>
      </c>
      <c r="J16" s="173">
        <v>6.517925385157997</v>
      </c>
      <c r="K16" s="173">
        <v>6.3527612824481379</v>
      </c>
      <c r="L16" s="173">
        <v>6.0487263255961876</v>
      </c>
      <c r="M16" s="173">
        <v>6.1700069936863331</v>
      </c>
      <c r="N16" s="173">
        <v>6.3656702005408432</v>
      </c>
      <c r="O16" s="173">
        <v>6.4511176061073412</v>
      </c>
      <c r="P16" s="173">
        <v>6.7569386211970111</v>
      </c>
      <c r="Q16" s="173">
        <v>6.9281182071827239</v>
      </c>
      <c r="R16" s="173">
        <v>6.9534370818056201</v>
      </c>
      <c r="S16" s="173">
        <v>6.8319065617701673</v>
      </c>
      <c r="T16" s="173">
        <v>6.5050504644829132</v>
      </c>
      <c r="U16" s="173">
        <v>6.5018818446220692</v>
      </c>
      <c r="V16" s="173">
        <v>6.6756686292541643</v>
      </c>
      <c r="W16" s="173">
        <v>6.754336445261198</v>
      </c>
      <c r="X16" s="173">
        <v>6.9196254515318607</v>
      </c>
      <c r="Y16" s="173">
        <v>7.0284835623107638</v>
      </c>
      <c r="Z16" s="173">
        <v>7.0405162606011578</v>
      </c>
      <c r="AA16" s="173">
        <v>7.1164000865670305</v>
      </c>
      <c r="AB16" s="173">
        <v>7.1211513322859616</v>
      </c>
      <c r="AC16" s="173">
        <v>6.8062473641354861</v>
      </c>
      <c r="AD16" s="173">
        <v>6.5981556292276755</v>
      </c>
      <c r="AE16" s="228">
        <v>6.624394793027288</v>
      </c>
      <c r="AF16" s="206">
        <f t="shared" si="0"/>
        <v>29</v>
      </c>
      <c r="AG16" s="66"/>
    </row>
    <row r="17" spans="1:33" x14ac:dyDescent="0.25">
      <c r="A17" s="174" t="s">
        <v>25</v>
      </c>
      <c r="B17" s="173">
        <v>7.0818706694846369</v>
      </c>
      <c r="C17" s="173">
        <v>7.0182970524250186</v>
      </c>
      <c r="D17" s="173">
        <v>7.0238475766795467</v>
      </c>
      <c r="E17" s="173">
        <v>7.2056823142306996</v>
      </c>
      <c r="F17" s="173">
        <v>7.1631048721221262</v>
      </c>
      <c r="G17" s="173">
        <v>7.4111096308611648</v>
      </c>
      <c r="H17" s="173">
        <v>7.4548231045179518</v>
      </c>
      <c r="I17" s="173">
        <v>7.458488499186994</v>
      </c>
      <c r="J17" s="173">
        <v>7.4185844100153799</v>
      </c>
      <c r="K17" s="173">
        <v>5.6432698073925565</v>
      </c>
      <c r="L17" s="173">
        <v>5.6689204148698087</v>
      </c>
      <c r="M17" s="173">
        <v>5.740336330411302</v>
      </c>
      <c r="N17" s="173">
        <v>5.9092306036788722</v>
      </c>
      <c r="O17" s="173">
        <v>6.0960552329886086</v>
      </c>
      <c r="P17" s="173">
        <v>6.2426196287186135</v>
      </c>
      <c r="Q17" s="173">
        <v>6.3205437172357497</v>
      </c>
      <c r="R17" s="173">
        <v>6.2006484227436092</v>
      </c>
      <c r="S17" s="173">
        <v>6.2962998557395116</v>
      </c>
      <c r="T17" s="173">
        <v>6.2484861037153125</v>
      </c>
      <c r="U17" s="173">
        <v>6.2859502909310123</v>
      </c>
      <c r="V17" s="173">
        <v>6.4250194970477779</v>
      </c>
      <c r="W17" s="173">
        <v>6.6249693218468977</v>
      </c>
      <c r="X17" s="173">
        <v>6.6003460308802353</v>
      </c>
      <c r="Y17" s="173">
        <v>6.8620309863264808</v>
      </c>
      <c r="Z17" s="173">
        <v>6.8818132393591585</v>
      </c>
      <c r="AA17" s="173">
        <v>6.9231878337416957</v>
      </c>
      <c r="AB17" s="173">
        <v>6.9329137094658515</v>
      </c>
      <c r="AC17" s="173">
        <v>6.5938560339343049</v>
      </c>
      <c r="AD17" s="173">
        <v>6.4703603845839268</v>
      </c>
      <c r="AE17" s="228">
        <v>6.5195872695196639</v>
      </c>
      <c r="AF17" s="206">
        <f t="shared" si="0"/>
        <v>34</v>
      </c>
      <c r="AG17" s="66"/>
    </row>
    <row r="18" spans="1:33" x14ac:dyDescent="0.25">
      <c r="A18" s="174" t="s">
        <v>26</v>
      </c>
      <c r="B18" s="173">
        <v>6.2206950261341118</v>
      </c>
      <c r="C18" s="173">
        <v>6.1689493744183777</v>
      </c>
      <c r="D18" s="173">
        <v>6.2578979443602671</v>
      </c>
      <c r="E18" s="173">
        <v>6.6592586037510557</v>
      </c>
      <c r="F18" s="173">
        <v>6.6694340182013354</v>
      </c>
      <c r="G18" s="173">
        <v>6.7836410146431945</v>
      </c>
      <c r="H18" s="173">
        <v>6.7878298482208415</v>
      </c>
      <c r="I18" s="173">
        <v>6.4222608260698308</v>
      </c>
      <c r="J18" s="173">
        <v>6.4189629761868625</v>
      </c>
      <c r="K18" s="173">
        <v>6.4737416525878446</v>
      </c>
      <c r="L18" s="173">
        <v>6.4243111638422263</v>
      </c>
      <c r="M18" s="173">
        <v>6.5646933741079856</v>
      </c>
      <c r="N18" s="173">
        <v>6.6987434138368087</v>
      </c>
      <c r="O18" s="173">
        <v>6.6781080099570076</v>
      </c>
      <c r="P18" s="173">
        <v>6.8484814278960515</v>
      </c>
      <c r="Q18" s="173">
        <v>6.9672400068282281</v>
      </c>
      <c r="R18" s="173">
        <v>7.1360586973205073</v>
      </c>
      <c r="S18" s="173">
        <v>7.2367869194512808</v>
      </c>
      <c r="T18" s="173">
        <v>7.0825780551427977</v>
      </c>
      <c r="U18" s="173">
        <v>7.1314513447644279</v>
      </c>
      <c r="V18" s="173">
        <v>7.217283943728769</v>
      </c>
      <c r="W18" s="173">
        <v>7.3091028230370076</v>
      </c>
      <c r="X18" s="173">
        <v>7.3083177417915941</v>
      </c>
      <c r="Y18" s="173">
        <v>7.3910219225481883</v>
      </c>
      <c r="Z18" s="173">
        <v>7.5450761151006605</v>
      </c>
      <c r="AA18" s="173">
        <v>7.6333977277172913</v>
      </c>
      <c r="AB18" s="173">
        <v>7.7129621663837256</v>
      </c>
      <c r="AC18" s="173">
        <v>7.617408763267643</v>
      </c>
      <c r="AD18" s="173">
        <v>7.5466725427723089</v>
      </c>
      <c r="AE18" s="228">
        <v>6.6368692507971145</v>
      </c>
      <c r="AF18" s="206">
        <f t="shared" si="0"/>
        <v>28</v>
      </c>
      <c r="AG18" s="66"/>
    </row>
    <row r="19" spans="1:33" x14ac:dyDescent="0.25">
      <c r="A19" s="174" t="s">
        <v>27</v>
      </c>
      <c r="B19" s="173">
        <v>5.7523313635540871</v>
      </c>
      <c r="C19" s="173">
        <v>5.6790055215892918</v>
      </c>
      <c r="D19" s="173">
        <v>5.5982843599716459</v>
      </c>
      <c r="E19" s="173">
        <v>6.0106054429202862</v>
      </c>
      <c r="F19" s="173">
        <v>6.031708129665172</v>
      </c>
      <c r="G19" s="173">
        <v>5.9796796088376141</v>
      </c>
      <c r="H19" s="173">
        <v>5.7872771848808569</v>
      </c>
      <c r="I19" s="173">
        <v>5.9544002259839308</v>
      </c>
      <c r="J19" s="173">
        <v>6.1736934770504419</v>
      </c>
      <c r="K19" s="173">
        <v>6.2516979595436597</v>
      </c>
      <c r="L19" s="173">
        <v>6.0576394337054076</v>
      </c>
      <c r="M19" s="173">
        <v>6.1314851965569988</v>
      </c>
      <c r="N19" s="173">
        <v>6.2130888786464196</v>
      </c>
      <c r="O19" s="173">
        <v>6.4337282345644171</v>
      </c>
      <c r="P19" s="173">
        <v>6.4418355305738233</v>
      </c>
      <c r="Q19" s="173">
        <v>6.5430629288044644</v>
      </c>
      <c r="R19" s="173">
        <v>6.5983221655387636</v>
      </c>
      <c r="S19" s="173">
        <v>6.4537445270035265</v>
      </c>
      <c r="T19" s="173">
        <v>6.4526633678185474</v>
      </c>
      <c r="U19" s="173">
        <v>6.3645824488680303</v>
      </c>
      <c r="V19" s="173">
        <v>6.5516494988638634</v>
      </c>
      <c r="W19" s="173">
        <v>6.6819948878089654</v>
      </c>
      <c r="X19" s="173">
        <v>6.5921321043784298</v>
      </c>
      <c r="Y19" s="173">
        <v>6.7776404106937989</v>
      </c>
      <c r="Z19" s="173">
        <v>6.9321619555112592</v>
      </c>
      <c r="AA19" s="173">
        <v>6.9816845360072044</v>
      </c>
      <c r="AB19" s="173">
        <v>6.956877997055849</v>
      </c>
      <c r="AC19" s="173">
        <v>6.8298472589788046</v>
      </c>
      <c r="AD19" s="173">
        <v>6.4812280717786033</v>
      </c>
      <c r="AE19" s="228">
        <v>6.5079590270263834</v>
      </c>
      <c r="AF19" s="206">
        <f t="shared" si="0"/>
        <v>35</v>
      </c>
      <c r="AG19" s="66"/>
    </row>
    <row r="20" spans="1:33" x14ac:dyDescent="0.25">
      <c r="A20" s="174" t="s">
        <v>28</v>
      </c>
      <c r="B20" s="173">
        <v>7.0813428003327745</v>
      </c>
      <c r="C20" s="173">
        <v>6.9698017049321406</v>
      </c>
      <c r="D20" s="173">
        <v>6.9404621086352423</v>
      </c>
      <c r="E20" s="173">
        <v>7.4387300024370617</v>
      </c>
      <c r="F20" s="173">
        <v>7.5352103217311139</v>
      </c>
      <c r="G20" s="173">
        <v>7.5689455711769158</v>
      </c>
      <c r="H20" s="173">
        <v>7.7241069136730358</v>
      </c>
      <c r="I20" s="173">
        <v>7.7067038262163488</v>
      </c>
      <c r="J20" s="173">
        <v>7.7803333666723589</v>
      </c>
      <c r="K20" s="173">
        <v>7.8972580850854079</v>
      </c>
      <c r="L20" s="173">
        <v>7.8596008802632413</v>
      </c>
      <c r="M20" s="173">
        <v>7.8898709894869326</v>
      </c>
      <c r="N20" s="173">
        <v>7.696855390926129</v>
      </c>
      <c r="O20" s="173">
        <v>7.8486517612376252</v>
      </c>
      <c r="P20" s="173">
        <v>7.9152557033833446</v>
      </c>
      <c r="Q20" s="173">
        <v>7.8820287592670217</v>
      </c>
      <c r="R20" s="173">
        <v>7.9514471359161716</v>
      </c>
      <c r="S20" s="173">
        <v>7.8763040785446128</v>
      </c>
      <c r="T20" s="173">
        <v>7.8360594433536415</v>
      </c>
      <c r="U20" s="173">
        <v>7.9111121553454042</v>
      </c>
      <c r="V20" s="173">
        <v>7.9758931449243535</v>
      </c>
      <c r="W20" s="173">
        <v>7.8930776723972427</v>
      </c>
      <c r="X20" s="173">
        <v>8.0490354025201825</v>
      </c>
      <c r="Y20" s="173">
        <v>8.0215888985379493</v>
      </c>
      <c r="Z20" s="173">
        <v>8.223181566529794</v>
      </c>
      <c r="AA20" s="173">
        <v>8.3295336337615709</v>
      </c>
      <c r="AB20" s="173">
        <v>8.405467962159884</v>
      </c>
      <c r="AC20" s="173">
        <v>8.3424037349255311</v>
      </c>
      <c r="AD20" s="173">
        <v>8.1496341449178473</v>
      </c>
      <c r="AE20" s="228">
        <v>8.2683088037883437</v>
      </c>
      <c r="AF20" s="206">
        <f t="shared" si="0"/>
        <v>3</v>
      </c>
      <c r="AG20" s="66"/>
    </row>
    <row r="21" spans="1:33" x14ac:dyDescent="0.25">
      <c r="A21" s="174" t="s">
        <v>29</v>
      </c>
      <c r="B21" s="173">
        <v>4.0929335358053818</v>
      </c>
      <c r="C21" s="173">
        <v>4.3181378079446544</v>
      </c>
      <c r="D21" s="173">
        <v>4.5843797122749441</v>
      </c>
      <c r="E21" s="173">
        <v>5.0394461556717998</v>
      </c>
      <c r="F21" s="173">
        <v>5.2946418036097773</v>
      </c>
      <c r="G21" s="173">
        <v>5.5209847367896501</v>
      </c>
      <c r="H21" s="173">
        <v>5.4606075804697376</v>
      </c>
      <c r="I21" s="173">
        <v>5.8487058802167233</v>
      </c>
      <c r="J21" s="173">
        <v>5.9661310519200201</v>
      </c>
      <c r="K21" s="173">
        <v>5.720948120666125</v>
      </c>
      <c r="L21" s="173">
        <v>5.5704993635082474</v>
      </c>
      <c r="M21" s="173">
        <v>5.8887544718605049</v>
      </c>
      <c r="N21" s="173">
        <v>6.0230129418925857</v>
      </c>
      <c r="O21" s="173">
        <v>6.0241823282709781</v>
      </c>
      <c r="P21" s="173">
        <v>6.1643035553860619</v>
      </c>
      <c r="Q21" s="173">
        <v>6.3145205447424493</v>
      </c>
      <c r="R21" s="173">
        <v>6.2611729703129884</v>
      </c>
      <c r="S21" s="173">
        <v>6.3007591370344072</v>
      </c>
      <c r="T21" s="173">
        <v>6.1790282896358875</v>
      </c>
      <c r="U21" s="173">
        <v>6.314336904012559</v>
      </c>
      <c r="V21" s="173">
        <v>6.5757633255668226</v>
      </c>
      <c r="W21" s="173">
        <v>6.4033934497288838</v>
      </c>
      <c r="X21" s="173">
        <v>6.3512399139497404</v>
      </c>
      <c r="Y21" s="173">
        <v>6.5638828751757705</v>
      </c>
      <c r="Z21" s="173">
        <v>6.5725098904328192</v>
      </c>
      <c r="AA21" s="173">
        <v>6.6415031179646471</v>
      </c>
      <c r="AB21" s="173">
        <v>6.6257938300575683</v>
      </c>
      <c r="AC21" s="173">
        <v>6.4577125037266248</v>
      </c>
      <c r="AD21" s="173">
        <v>6.3951731743919709</v>
      </c>
      <c r="AE21" s="228">
        <v>6.4781342161258557</v>
      </c>
      <c r="AF21" s="206">
        <f t="shared" si="0"/>
        <v>37</v>
      </c>
      <c r="AG21" s="66"/>
    </row>
    <row r="22" spans="1:33" x14ac:dyDescent="0.25">
      <c r="A22" s="175" t="s">
        <v>30</v>
      </c>
      <c r="B22" s="176">
        <v>4.9960840260854322</v>
      </c>
      <c r="C22" s="176">
        <v>5.1747291651255214</v>
      </c>
      <c r="D22" s="176">
        <v>5.481943658632102</v>
      </c>
      <c r="E22" s="176">
        <v>5.9162161052813191</v>
      </c>
      <c r="F22" s="176">
        <v>6.0730680432034161</v>
      </c>
      <c r="G22" s="176">
        <v>6.3374429826165333</v>
      </c>
      <c r="H22" s="176">
        <v>6.4969900155785902</v>
      </c>
      <c r="I22" s="176">
        <v>6.6668644322459008</v>
      </c>
      <c r="J22" s="176">
        <v>6.7432505641018672</v>
      </c>
      <c r="K22" s="176">
        <v>6.8625821209294342</v>
      </c>
      <c r="L22" s="176">
        <v>6.6930999651442873</v>
      </c>
      <c r="M22" s="176">
        <v>6.6781578140850044</v>
      </c>
      <c r="N22" s="176">
        <v>6.7604933152388016</v>
      </c>
      <c r="O22" s="176">
        <v>6.7911234521347454</v>
      </c>
      <c r="P22" s="176">
        <v>6.9248547033674903</v>
      </c>
      <c r="Q22" s="176">
        <v>6.9860915321619714</v>
      </c>
      <c r="R22" s="176">
        <v>6.8625666859481242</v>
      </c>
      <c r="S22" s="176">
        <v>6.9384299255234625</v>
      </c>
      <c r="T22" s="176">
        <v>6.8511150427876801</v>
      </c>
      <c r="U22" s="176">
        <v>7.0099007221296183</v>
      </c>
      <c r="V22" s="176">
        <v>7.183551092236196</v>
      </c>
      <c r="W22" s="176">
        <v>7.1884560848272754</v>
      </c>
      <c r="X22" s="176">
        <v>7.2603492899595734</v>
      </c>
      <c r="Y22" s="176">
        <v>7.6739283233853515</v>
      </c>
      <c r="Z22" s="176">
        <v>7.5803348905007111</v>
      </c>
      <c r="AA22" s="176">
        <v>7.4852193798521371</v>
      </c>
      <c r="AB22" s="176">
        <v>7.5413828234822278</v>
      </c>
      <c r="AC22" s="176">
        <v>7.4393661808767666</v>
      </c>
      <c r="AD22" s="176">
        <v>7.2775798041757058</v>
      </c>
      <c r="AE22" s="229">
        <v>7.3748995470483747</v>
      </c>
      <c r="AF22" s="216">
        <f t="shared" si="0"/>
        <v>8</v>
      </c>
      <c r="AG22" s="124"/>
    </row>
    <row r="23" spans="1:33" x14ac:dyDescent="0.25">
      <c r="A23" s="174" t="s">
        <v>31</v>
      </c>
      <c r="B23" s="173">
        <v>4.7992904306201645</v>
      </c>
      <c r="C23" s="173">
        <v>5.0632931305340731</v>
      </c>
      <c r="D23" s="173">
        <v>5.2649964205757938</v>
      </c>
      <c r="E23" s="173">
        <v>5.7904236130943225</v>
      </c>
      <c r="F23" s="173">
        <v>6.0735596279197788</v>
      </c>
      <c r="G23" s="173">
        <v>6.2903918737877964</v>
      </c>
      <c r="H23" s="173">
        <v>6.3025175571332612</v>
      </c>
      <c r="I23" s="173">
        <v>6.3536294044841348</v>
      </c>
      <c r="J23" s="173">
        <v>6.4573037357650671</v>
      </c>
      <c r="K23" s="173">
        <v>6.5377226533483466</v>
      </c>
      <c r="L23" s="173">
        <v>6.4078107262882247</v>
      </c>
      <c r="M23" s="173">
        <v>6.4999822823281512</v>
      </c>
      <c r="N23" s="173">
        <v>6.5469316580971073</v>
      </c>
      <c r="O23" s="173">
        <v>6.7623640673799272</v>
      </c>
      <c r="P23" s="173">
        <v>6.7914691090986716</v>
      </c>
      <c r="Q23" s="173">
        <v>6.8262128354324245</v>
      </c>
      <c r="R23" s="173">
        <v>6.7575805746801185</v>
      </c>
      <c r="S23" s="173">
        <v>6.7715036978474954</v>
      </c>
      <c r="T23" s="173">
        <v>6.8253998145176373</v>
      </c>
      <c r="U23" s="173">
        <v>6.8532497915711375</v>
      </c>
      <c r="V23" s="173">
        <v>6.7800729954789611</v>
      </c>
      <c r="W23" s="173">
        <v>6.7997658087972939</v>
      </c>
      <c r="X23" s="173">
        <v>6.8602918475121397</v>
      </c>
      <c r="Y23" s="173">
        <v>7.0307386354779027</v>
      </c>
      <c r="Z23" s="173">
        <v>7.0751894300826912</v>
      </c>
      <c r="AA23" s="173">
        <v>7.109285570023741</v>
      </c>
      <c r="AB23" s="173">
        <v>7.1356802205035308</v>
      </c>
      <c r="AC23" s="173">
        <v>6.801350023202331</v>
      </c>
      <c r="AD23" s="173">
        <v>6.6209276236854739</v>
      </c>
      <c r="AE23" s="228">
        <v>6.8851614942051995</v>
      </c>
      <c r="AF23" s="206">
        <f t="shared" si="0"/>
        <v>20</v>
      </c>
      <c r="AG23" s="66"/>
    </row>
    <row r="24" spans="1:33" x14ac:dyDescent="0.25">
      <c r="A24" s="174" t="s">
        <v>32</v>
      </c>
      <c r="B24" s="173">
        <v>3.8966981389388469</v>
      </c>
      <c r="C24" s="173">
        <v>3.9122483478743271</v>
      </c>
      <c r="D24" s="173">
        <v>4.210253283505085</v>
      </c>
      <c r="E24" s="173">
        <v>4.7037522904331803</v>
      </c>
      <c r="F24" s="173">
        <v>4.8757625289583872</v>
      </c>
      <c r="G24" s="173">
        <v>5.024658148753617</v>
      </c>
      <c r="H24" s="173">
        <v>5.2088031728018578</v>
      </c>
      <c r="I24" s="173">
        <v>5.3276318282170889</v>
      </c>
      <c r="J24" s="173">
        <v>5.4512591417484586</v>
      </c>
      <c r="K24" s="173">
        <v>5.5406134114037213</v>
      </c>
      <c r="L24" s="173">
        <v>5.5624894456704945</v>
      </c>
      <c r="M24" s="173">
        <v>5.6429295441264502</v>
      </c>
      <c r="N24" s="173">
        <v>5.8517527451194704</v>
      </c>
      <c r="O24" s="173">
        <v>6.0793759049770371</v>
      </c>
      <c r="P24" s="173">
        <v>6.1720156730022433</v>
      </c>
      <c r="Q24" s="173">
        <v>6.2183394919552724</v>
      </c>
      <c r="R24" s="173">
        <v>6.0234651783051341</v>
      </c>
      <c r="S24" s="173">
        <v>6.0105350423123367</v>
      </c>
      <c r="T24" s="173">
        <v>6.0773653084697061</v>
      </c>
      <c r="U24" s="173">
        <v>6.1596020735366563</v>
      </c>
      <c r="V24" s="173">
        <v>6.1454991351007484</v>
      </c>
      <c r="W24" s="173">
        <v>6.1982694134379477</v>
      </c>
      <c r="X24" s="173">
        <v>6.1369217315483153</v>
      </c>
      <c r="Y24" s="173">
        <v>6.2450166345206339</v>
      </c>
      <c r="Z24" s="173">
        <v>6.3853340491957562</v>
      </c>
      <c r="AA24" s="173">
        <v>6.3921082507605869</v>
      </c>
      <c r="AB24" s="173">
        <v>6.1150461926521897</v>
      </c>
      <c r="AC24" s="173">
        <v>6.0040996228740555</v>
      </c>
      <c r="AD24" s="173">
        <v>5.799221829808201</v>
      </c>
      <c r="AE24" s="228">
        <v>6.1165113215755005</v>
      </c>
      <c r="AF24" s="206">
        <f t="shared" si="0"/>
        <v>45</v>
      </c>
      <c r="AG24" s="66"/>
    </row>
    <row r="25" spans="1:33" x14ac:dyDescent="0.25">
      <c r="A25" s="174" t="s">
        <v>33</v>
      </c>
      <c r="B25" s="173">
        <v>4.8534602801595623</v>
      </c>
      <c r="C25" s="173">
        <v>4.7996219054206826</v>
      </c>
      <c r="D25" s="173">
        <v>4.9991748637003246</v>
      </c>
      <c r="E25" s="173">
        <v>5.3492834184408444</v>
      </c>
      <c r="F25" s="173">
        <v>5.3996843654327416</v>
      </c>
      <c r="G25" s="173">
        <v>5.6385137857409733</v>
      </c>
      <c r="H25" s="173">
        <v>5.6257510030864069</v>
      </c>
      <c r="I25" s="173">
        <v>5.825905944742007</v>
      </c>
      <c r="J25" s="173">
        <v>5.9270085512085622</v>
      </c>
      <c r="K25" s="173">
        <v>5.8974478743185079</v>
      </c>
      <c r="L25" s="173">
        <v>5.7555499480628223</v>
      </c>
      <c r="M25" s="173">
        <v>5.8355804607636124</v>
      </c>
      <c r="N25" s="173">
        <v>5.8976226463812473</v>
      </c>
      <c r="O25" s="173">
        <v>6.1755824774820312</v>
      </c>
      <c r="P25" s="173">
        <v>6.2311747150012948</v>
      </c>
      <c r="Q25" s="173">
        <v>6.3646696447853932</v>
      </c>
      <c r="R25" s="173">
        <v>6.4239575760366954</v>
      </c>
      <c r="S25" s="173">
        <v>6.3423437641485023</v>
      </c>
      <c r="T25" s="173">
        <v>6.3200320666502918</v>
      </c>
      <c r="U25" s="173">
        <v>6.5372686016595667</v>
      </c>
      <c r="V25" s="173">
        <v>6.6732866857965725</v>
      </c>
      <c r="W25" s="173">
        <v>6.7056742699963747</v>
      </c>
      <c r="X25" s="173">
        <v>6.7787100440948462</v>
      </c>
      <c r="Y25" s="173">
        <v>6.8604672061375567</v>
      </c>
      <c r="Z25" s="173">
        <v>7.0091681406688684</v>
      </c>
      <c r="AA25" s="173">
        <v>6.9800823469530107</v>
      </c>
      <c r="AB25" s="173">
        <v>7.0145219314809859</v>
      </c>
      <c r="AC25" s="173">
        <v>6.9667881167835191</v>
      </c>
      <c r="AD25" s="173">
        <v>6.9625626925910424</v>
      </c>
      <c r="AE25" s="228">
        <v>7.0037715884683172</v>
      </c>
      <c r="AF25" s="206">
        <f t="shared" si="0"/>
        <v>16</v>
      </c>
      <c r="AG25" s="66"/>
    </row>
    <row r="26" spans="1:33" x14ac:dyDescent="0.25">
      <c r="A26" s="174" t="s">
        <v>34</v>
      </c>
      <c r="B26" s="173">
        <v>7.5056719073968177</v>
      </c>
      <c r="C26" s="173">
        <v>7.5023600240948802</v>
      </c>
      <c r="D26" s="173">
        <v>7.4950470344795406</v>
      </c>
      <c r="E26" s="173">
        <v>7.734881611584373</v>
      </c>
      <c r="F26" s="173">
        <v>7.7041033826159504</v>
      </c>
      <c r="G26" s="173">
        <v>7.8405211988052201</v>
      </c>
      <c r="H26" s="173">
        <v>7.7713350413162665</v>
      </c>
      <c r="I26" s="173">
        <v>7.9295835367281269</v>
      </c>
      <c r="J26" s="173">
        <v>7.9065794340197355</v>
      </c>
      <c r="K26" s="173">
        <v>7.9387092515134041</v>
      </c>
      <c r="L26" s="173">
        <v>7.8869216931243606</v>
      </c>
      <c r="M26" s="173">
        <v>7.8486384696747917</v>
      </c>
      <c r="N26" s="173">
        <v>7.9870308636973677</v>
      </c>
      <c r="O26" s="173">
        <v>8.1308738736849033</v>
      </c>
      <c r="P26" s="173">
        <v>8.2546422519809823</v>
      </c>
      <c r="Q26" s="173">
        <v>8.1561786204173075</v>
      </c>
      <c r="R26" s="173">
        <v>8.1098143936150802</v>
      </c>
      <c r="S26" s="173">
        <v>7.9676943881002815</v>
      </c>
      <c r="T26" s="173">
        <v>7.9935996375696279</v>
      </c>
      <c r="U26" s="173">
        <v>7.9498822726573479</v>
      </c>
      <c r="V26" s="173">
        <v>8.0757425348312228</v>
      </c>
      <c r="W26" s="173">
        <v>8.0663079512117122</v>
      </c>
      <c r="X26" s="173">
        <v>8.1545577073660098</v>
      </c>
      <c r="Y26" s="173">
        <v>8.2228452976602071</v>
      </c>
      <c r="Z26" s="173">
        <v>8.0075300239068312</v>
      </c>
      <c r="AA26" s="173">
        <v>8.193474210468068</v>
      </c>
      <c r="AB26" s="173">
        <v>8.0990541956308562</v>
      </c>
      <c r="AC26" s="173">
        <v>8.0787474951688925</v>
      </c>
      <c r="AD26" s="173">
        <v>8.0186452353766793</v>
      </c>
      <c r="AE26" s="228">
        <v>8.1265101581855514</v>
      </c>
      <c r="AF26" s="206">
        <f t="shared" si="0"/>
        <v>4</v>
      </c>
      <c r="AG26" s="66"/>
    </row>
    <row r="27" spans="1:33" x14ac:dyDescent="0.25">
      <c r="A27" s="174" t="s">
        <v>35</v>
      </c>
      <c r="B27" s="173">
        <v>4.7541785803775127</v>
      </c>
      <c r="C27" s="173">
        <v>4.897112892723559</v>
      </c>
      <c r="D27" s="173">
        <v>5.0633313042357777</v>
      </c>
      <c r="E27" s="173">
        <v>5.5225954622045181</v>
      </c>
      <c r="F27" s="173">
        <v>5.6676400874376007</v>
      </c>
      <c r="G27" s="173">
        <v>5.8770981627860239</v>
      </c>
      <c r="H27" s="173">
        <v>6.0377603114039609</v>
      </c>
      <c r="I27" s="173">
        <v>6.208506755460161</v>
      </c>
      <c r="J27" s="173">
        <v>6.3793808354987052</v>
      </c>
      <c r="K27" s="173">
        <v>6.413615256539356</v>
      </c>
      <c r="L27" s="173">
        <v>6.2813584381590104</v>
      </c>
      <c r="M27" s="173">
        <v>6.3233455035522796</v>
      </c>
      <c r="N27" s="173">
        <v>6.3352089142753618</v>
      </c>
      <c r="O27" s="173">
        <v>6.4872216394365365</v>
      </c>
      <c r="P27" s="173">
        <v>6.58358575244511</v>
      </c>
      <c r="Q27" s="173">
        <v>6.583099299154302</v>
      </c>
      <c r="R27" s="173">
        <v>6.5155659095208804</v>
      </c>
      <c r="S27" s="173">
        <v>6.5352197907878775</v>
      </c>
      <c r="T27" s="173">
        <v>6.5366218785149783</v>
      </c>
      <c r="U27" s="173">
        <v>6.6633324036904638</v>
      </c>
      <c r="V27" s="173">
        <v>6.7248774455786764</v>
      </c>
      <c r="W27" s="173">
        <v>6.7523323547462537</v>
      </c>
      <c r="X27" s="173">
        <v>6.7889507352590002</v>
      </c>
      <c r="Y27" s="173">
        <v>6.8891951560228462</v>
      </c>
      <c r="Z27" s="173">
        <v>7.0466900588758037</v>
      </c>
      <c r="AA27" s="173">
        <v>7.1551506073362559</v>
      </c>
      <c r="AB27" s="173">
        <v>6.9138110718149717</v>
      </c>
      <c r="AC27" s="173">
        <v>6.7516917847086235</v>
      </c>
      <c r="AD27" s="173">
        <v>6.6616516674702071</v>
      </c>
      <c r="AE27" s="228">
        <v>6.6677282553635777</v>
      </c>
      <c r="AF27" s="206">
        <f t="shared" si="0"/>
        <v>27</v>
      </c>
      <c r="AG27" s="66"/>
    </row>
    <row r="28" spans="1:33" x14ac:dyDescent="0.25">
      <c r="A28" s="174" t="s">
        <v>36</v>
      </c>
      <c r="B28" s="173">
        <v>5.5784334757499492</v>
      </c>
      <c r="C28" s="173">
        <v>5.2822529999065928</v>
      </c>
      <c r="D28" s="173">
        <v>5.2536786316745321</v>
      </c>
      <c r="E28" s="173">
        <v>5.4674771770330119</v>
      </c>
      <c r="F28" s="173">
        <v>5.1160872537189217</v>
      </c>
      <c r="G28" s="173">
        <v>5.1360068014504625</v>
      </c>
      <c r="H28" s="173">
        <v>5.1295283615691725</v>
      </c>
      <c r="I28" s="173">
        <v>5.2409531570139807</v>
      </c>
      <c r="J28" s="173">
        <v>5.4086425655302284</v>
      </c>
      <c r="K28" s="173">
        <v>5.3470956767871138</v>
      </c>
      <c r="L28" s="173">
        <v>5.1350632778032805</v>
      </c>
      <c r="M28" s="173">
        <v>5.0775319430952441</v>
      </c>
      <c r="N28" s="173">
        <v>5.27026018052005</v>
      </c>
      <c r="O28" s="173">
        <v>5.4811222146443557</v>
      </c>
      <c r="P28" s="173">
        <v>5.7620445808433294</v>
      </c>
      <c r="Q28" s="173">
        <v>5.8057964213284414</v>
      </c>
      <c r="R28" s="173">
        <v>5.7494674185400498</v>
      </c>
      <c r="S28" s="173">
        <v>5.7608446446186043</v>
      </c>
      <c r="T28" s="173">
        <v>5.6536216514170112</v>
      </c>
      <c r="U28" s="173">
        <v>5.8762283272519946</v>
      </c>
      <c r="V28" s="173">
        <v>6.1442035470724745</v>
      </c>
      <c r="W28" s="173">
        <v>6.1605437744401215</v>
      </c>
      <c r="X28" s="173">
        <v>6.2836610878215344</v>
      </c>
      <c r="Y28" s="173">
        <v>6.5945819594065789</v>
      </c>
      <c r="Z28" s="173">
        <v>6.7665799112427409</v>
      </c>
      <c r="AA28" s="173">
        <v>6.8407291748567944</v>
      </c>
      <c r="AB28" s="173">
        <v>6.5498219690797894</v>
      </c>
      <c r="AC28" s="173">
        <v>6.4124719166258144</v>
      </c>
      <c r="AD28" s="173">
        <v>5.8870489419154168</v>
      </c>
      <c r="AE28" s="228">
        <v>6.1370286649308072</v>
      </c>
      <c r="AF28" s="206">
        <f t="shared" si="0"/>
        <v>44</v>
      </c>
      <c r="AG28" s="66"/>
    </row>
    <row r="29" spans="1:33" x14ac:dyDescent="0.25">
      <c r="A29" s="174" t="s">
        <v>37</v>
      </c>
      <c r="B29" s="173">
        <v>6.2053199174090468</v>
      </c>
      <c r="C29" s="173">
        <v>6.2193798642270535</v>
      </c>
      <c r="D29" s="173">
        <v>6.2703239525237224</v>
      </c>
      <c r="E29" s="173">
        <v>6.4464505158490111</v>
      </c>
      <c r="F29" s="173">
        <v>6.4849201900370792</v>
      </c>
      <c r="G29" s="173">
        <v>6.7602103831282916</v>
      </c>
      <c r="H29" s="173">
        <v>6.4072559034642218</v>
      </c>
      <c r="I29" s="173">
        <v>5.8261209302456907</v>
      </c>
      <c r="J29" s="173">
        <v>5.9795601285801334</v>
      </c>
      <c r="K29" s="173">
        <v>6.198255991953693</v>
      </c>
      <c r="L29" s="173">
        <v>6.044780578162178</v>
      </c>
      <c r="M29" s="173">
        <v>6.0091611094012123</v>
      </c>
      <c r="N29" s="173">
        <v>6.1257131430875873</v>
      </c>
      <c r="O29" s="173">
        <v>6.4344305247322175</v>
      </c>
      <c r="P29" s="173">
        <v>6.6044180839786764</v>
      </c>
      <c r="Q29" s="173">
        <v>6.7347128220922778</v>
      </c>
      <c r="R29" s="173">
        <v>6.6648146454583381</v>
      </c>
      <c r="S29" s="173">
        <v>6.4488809327661416</v>
      </c>
      <c r="T29" s="173">
        <v>6.582460447344304</v>
      </c>
      <c r="U29" s="173">
        <v>6.7109674300237643</v>
      </c>
      <c r="V29" s="173">
        <v>6.8914447435797586</v>
      </c>
      <c r="W29" s="173">
        <v>6.8561276810551712</v>
      </c>
      <c r="X29" s="173">
        <v>6.978232599111263</v>
      </c>
      <c r="Y29" s="173">
        <v>7.1136189512343719</v>
      </c>
      <c r="Z29" s="173">
        <v>7.2004670518442602</v>
      </c>
      <c r="AA29" s="173">
        <v>7.2680797316546268</v>
      </c>
      <c r="AB29" s="173">
        <v>7.3023552784353676</v>
      </c>
      <c r="AC29" s="173">
        <v>7.0466200344919061</v>
      </c>
      <c r="AD29" s="173">
        <v>6.7596866428754181</v>
      </c>
      <c r="AE29" s="228">
        <v>6.7049336540178262</v>
      </c>
      <c r="AF29" s="206">
        <f t="shared" si="0"/>
        <v>25</v>
      </c>
      <c r="AG29" s="66"/>
    </row>
    <row r="30" spans="1:33" x14ac:dyDescent="0.25">
      <c r="A30" s="174" t="s">
        <v>38</v>
      </c>
      <c r="B30" s="173">
        <v>5.4752933417502554</v>
      </c>
      <c r="C30" s="173">
        <v>5.486659118096135</v>
      </c>
      <c r="D30" s="173">
        <v>5.625315304322922</v>
      </c>
      <c r="E30" s="173">
        <v>5.8197354986233334</v>
      </c>
      <c r="F30" s="173">
        <v>6.0516499788649041</v>
      </c>
      <c r="G30" s="173">
        <v>6.3746664957393362</v>
      </c>
      <c r="H30" s="173">
        <v>6.4393952416256797</v>
      </c>
      <c r="I30" s="173">
        <v>6.4340713791891657</v>
      </c>
      <c r="J30" s="173">
        <v>6.4997867606596671</v>
      </c>
      <c r="K30" s="173">
        <v>6.6407146074967471</v>
      </c>
      <c r="L30" s="173">
        <v>6.210598789573929</v>
      </c>
      <c r="M30" s="173">
        <v>6.2502913490885526</v>
      </c>
      <c r="N30" s="173">
        <v>6.4248884730037759</v>
      </c>
      <c r="O30" s="173">
        <v>6.5732482254629154</v>
      </c>
      <c r="P30" s="173">
        <v>6.4487150275406693</v>
      </c>
      <c r="Q30" s="173">
        <v>6.4335955136852396</v>
      </c>
      <c r="R30" s="173">
        <v>6.2946158272042423</v>
      </c>
      <c r="S30" s="173">
        <v>6.6479607854665046</v>
      </c>
      <c r="T30" s="173">
        <v>6.5711045504295305</v>
      </c>
      <c r="U30" s="173">
        <v>6.7737165033399025</v>
      </c>
      <c r="V30" s="173">
        <v>6.8884963208578869</v>
      </c>
      <c r="W30" s="173">
        <v>6.976675756327098</v>
      </c>
      <c r="X30" s="173">
        <v>7.0886116951014531</v>
      </c>
      <c r="Y30" s="173">
        <v>7.3036027299945916</v>
      </c>
      <c r="Z30" s="173">
        <v>7.3615951026411102</v>
      </c>
      <c r="AA30" s="173">
        <v>7.2647549827462443</v>
      </c>
      <c r="AB30" s="173">
        <v>7.0783515918364088</v>
      </c>
      <c r="AC30" s="173">
        <v>6.8487216232386254</v>
      </c>
      <c r="AD30" s="173">
        <v>6.6580449458031739</v>
      </c>
      <c r="AE30" s="228">
        <v>6.5482770241511332</v>
      </c>
      <c r="AF30" s="206">
        <f t="shared" si="0"/>
        <v>32</v>
      </c>
      <c r="AG30" s="66"/>
    </row>
    <row r="31" spans="1:33" x14ac:dyDescent="0.25">
      <c r="A31" s="174" t="s">
        <v>39</v>
      </c>
      <c r="B31" s="173">
        <v>5.2085230804774554</v>
      </c>
      <c r="C31" s="173">
        <v>5.3983708442894551</v>
      </c>
      <c r="D31" s="173">
        <v>5.6567153681950133</v>
      </c>
      <c r="E31" s="173">
        <v>6.2571989169528308</v>
      </c>
      <c r="F31" s="173">
        <v>6.4634335425763334</v>
      </c>
      <c r="G31" s="173">
        <v>6.5758623879653824</v>
      </c>
      <c r="H31" s="173">
        <v>6.8204096939023779</v>
      </c>
      <c r="I31" s="173">
        <v>6.8412824575266695</v>
      </c>
      <c r="J31" s="173">
        <v>6.6929023309772644</v>
      </c>
      <c r="K31" s="173">
        <v>6.6729447769326322</v>
      </c>
      <c r="L31" s="173">
        <v>6.5220627287820001</v>
      </c>
      <c r="M31" s="173">
        <v>6.6645705163805351</v>
      </c>
      <c r="N31" s="173">
        <v>6.8495005538861617</v>
      </c>
      <c r="O31" s="173">
        <v>6.8176716308308114</v>
      </c>
      <c r="P31" s="173">
        <v>6.8534002671756626</v>
      </c>
      <c r="Q31" s="173">
        <v>7.0554375418380575</v>
      </c>
      <c r="R31" s="173">
        <v>7.018012034231158</v>
      </c>
      <c r="S31" s="173">
        <v>6.9633103402531349</v>
      </c>
      <c r="T31" s="173">
        <v>7.0061572949887605</v>
      </c>
      <c r="U31" s="173">
        <v>7.1108296266307258</v>
      </c>
      <c r="V31" s="173">
        <v>7.2425025833872132</v>
      </c>
      <c r="W31" s="173">
        <v>7.1917777537313903</v>
      </c>
      <c r="X31" s="173">
        <v>7.1837320547320784</v>
      </c>
      <c r="Y31" s="173">
        <v>7.3179199864190965</v>
      </c>
      <c r="Z31" s="173">
        <v>7.3549638105523796</v>
      </c>
      <c r="AA31" s="173">
        <v>7.418696992286673</v>
      </c>
      <c r="AB31" s="173">
        <v>7.3704150571316278</v>
      </c>
      <c r="AC31" s="173">
        <v>7.0069463185797929</v>
      </c>
      <c r="AD31" s="173">
        <v>6.8435460199869693</v>
      </c>
      <c r="AE31" s="228">
        <v>6.9513460618823943</v>
      </c>
      <c r="AF31" s="206">
        <f t="shared" si="0"/>
        <v>19</v>
      </c>
      <c r="AG31" s="66"/>
    </row>
    <row r="32" spans="1:33" x14ac:dyDescent="0.25">
      <c r="A32" s="175" t="s">
        <v>40</v>
      </c>
      <c r="B32" s="176">
        <v>4.3351732074018798</v>
      </c>
      <c r="C32" s="176">
        <v>4.503362553323849</v>
      </c>
      <c r="D32" s="176">
        <v>4.7611395768583256</v>
      </c>
      <c r="E32" s="176">
        <v>5.2797004902023241</v>
      </c>
      <c r="F32" s="176">
        <v>5.3361182011846688</v>
      </c>
      <c r="G32" s="176">
        <v>5.7111169247907583</v>
      </c>
      <c r="H32" s="176">
        <v>5.7890859034775</v>
      </c>
      <c r="I32" s="176">
        <v>5.9392191951159532</v>
      </c>
      <c r="J32" s="176">
        <v>6.0680339886770609</v>
      </c>
      <c r="K32" s="176">
        <v>5.978159286152315</v>
      </c>
      <c r="L32" s="176">
        <v>5.8351308892674929</v>
      </c>
      <c r="M32" s="176">
        <v>5.7669194919320246</v>
      </c>
      <c r="N32" s="176">
        <v>5.8149190254058274</v>
      </c>
      <c r="O32" s="176">
        <v>5.8402395416918873</v>
      </c>
      <c r="P32" s="176">
        <v>6.0450242098548008</v>
      </c>
      <c r="Q32" s="176">
        <v>6.1617242059193353</v>
      </c>
      <c r="R32" s="176">
        <v>6.2370298695966007</v>
      </c>
      <c r="S32" s="176">
        <v>6.2688698222046044</v>
      </c>
      <c r="T32" s="176">
        <v>6.3571789224234827</v>
      </c>
      <c r="U32" s="176">
        <v>6.4555252365850171</v>
      </c>
      <c r="V32" s="176">
        <v>6.6245615999459551</v>
      </c>
      <c r="W32" s="176">
        <v>6.6008704131552527</v>
      </c>
      <c r="X32" s="176">
        <v>6.5654944741814987</v>
      </c>
      <c r="Y32" s="176">
        <v>6.5956668044102953</v>
      </c>
      <c r="Z32" s="176">
        <v>6.6030409507516117</v>
      </c>
      <c r="AA32" s="176">
        <v>6.5249923783754342</v>
      </c>
      <c r="AB32" s="176">
        <v>6.5417975784069169</v>
      </c>
      <c r="AC32" s="176">
        <v>6.5935311458638184</v>
      </c>
      <c r="AD32" s="176">
        <v>6.3935198619397235</v>
      </c>
      <c r="AE32" s="229">
        <v>6.6024819099558654</v>
      </c>
      <c r="AF32" s="216">
        <f t="shared" si="0"/>
        <v>31</v>
      </c>
      <c r="AG32" s="124"/>
    </row>
    <row r="33" spans="1:33" x14ac:dyDescent="0.25">
      <c r="A33" s="174" t="s">
        <v>41</v>
      </c>
      <c r="B33" s="173">
        <v>5.1389487108082612</v>
      </c>
      <c r="C33" s="173">
        <v>5.0109755652937151</v>
      </c>
      <c r="D33" s="173">
        <v>5.0368881644884675</v>
      </c>
      <c r="E33" s="173">
        <v>5.4896438033820898</v>
      </c>
      <c r="F33" s="173">
        <v>5.5333721687323392</v>
      </c>
      <c r="G33" s="173">
        <v>5.5789135438131252</v>
      </c>
      <c r="H33" s="173">
        <v>5.5734688671134194</v>
      </c>
      <c r="I33" s="173">
        <v>5.734928650275303</v>
      </c>
      <c r="J33" s="173">
        <v>5.9243433475384704</v>
      </c>
      <c r="K33" s="173">
        <v>6.0517876116456373</v>
      </c>
      <c r="L33" s="173">
        <v>6.0678836671278136</v>
      </c>
      <c r="M33" s="173">
        <v>6.220844587516754</v>
      </c>
      <c r="N33" s="173">
        <v>6.2206003799730967</v>
      </c>
      <c r="O33" s="173">
        <v>6.2182055831423702</v>
      </c>
      <c r="P33" s="173">
        <v>6.2243624565646449</v>
      </c>
      <c r="Q33" s="173">
        <v>6.3555059809243097</v>
      </c>
      <c r="R33" s="173">
        <v>6.3081313052519619</v>
      </c>
      <c r="S33" s="173">
        <v>6.2477661001103373</v>
      </c>
      <c r="T33" s="173">
        <v>6.2500140906803381</v>
      </c>
      <c r="U33" s="173">
        <v>6.4228041809437633</v>
      </c>
      <c r="V33" s="173">
        <v>6.6148516041082708</v>
      </c>
      <c r="W33" s="173">
        <v>6.6642376267432653</v>
      </c>
      <c r="X33" s="173">
        <v>6.5231828917622927</v>
      </c>
      <c r="Y33" s="173">
        <v>6.6039223298949139</v>
      </c>
      <c r="Z33" s="173">
        <v>6.5846469965637127</v>
      </c>
      <c r="AA33" s="173">
        <v>6.7053827109661244</v>
      </c>
      <c r="AB33" s="173">
        <v>6.845269141043512</v>
      </c>
      <c r="AC33" s="173">
        <v>6.4282900692812603</v>
      </c>
      <c r="AD33" s="173">
        <v>6.133847327797266</v>
      </c>
      <c r="AE33" s="228">
        <v>6.251232674870761</v>
      </c>
      <c r="AF33" s="206">
        <f t="shared" si="0"/>
        <v>43</v>
      </c>
      <c r="AG33" s="66"/>
    </row>
    <row r="34" spans="1:33" x14ac:dyDescent="0.25">
      <c r="A34" s="174" t="s">
        <v>42</v>
      </c>
      <c r="B34" s="173">
        <v>3.9591032036407534</v>
      </c>
      <c r="C34" s="173">
        <v>4.0315059297166265</v>
      </c>
      <c r="D34" s="173">
        <v>4.1925236440162292</v>
      </c>
      <c r="E34" s="173">
        <v>4.498213552896015</v>
      </c>
      <c r="F34" s="173">
        <v>4.7299806460833782</v>
      </c>
      <c r="G34" s="173">
        <v>4.9713563360757123</v>
      </c>
      <c r="H34" s="173">
        <v>5.061949975113162</v>
      </c>
      <c r="I34" s="173">
        <v>5.3012465918770362</v>
      </c>
      <c r="J34" s="173">
        <v>5.3500731160909067</v>
      </c>
      <c r="K34" s="173">
        <v>5.2892521136427479</v>
      </c>
      <c r="L34" s="173">
        <v>5.052856705916752</v>
      </c>
      <c r="M34" s="173">
        <v>5.2433681937399497</v>
      </c>
      <c r="N34" s="173">
        <v>5.2102472874770136</v>
      </c>
      <c r="O34" s="173">
        <v>5.3312320963931858</v>
      </c>
      <c r="P34" s="173">
        <v>5.5628601784119143</v>
      </c>
      <c r="Q34" s="173">
        <v>5.7678597518375883</v>
      </c>
      <c r="R34" s="173">
        <v>5.8333260328888601</v>
      </c>
      <c r="S34" s="173">
        <v>5.9520718623918851</v>
      </c>
      <c r="T34" s="173">
        <v>5.9904012700629998</v>
      </c>
      <c r="U34" s="173">
        <v>5.8895364212906047</v>
      </c>
      <c r="V34" s="173">
        <v>5.8958829042028427</v>
      </c>
      <c r="W34" s="173">
        <v>5.9330498792369042</v>
      </c>
      <c r="X34" s="173">
        <v>6.0296876491819331</v>
      </c>
      <c r="Y34" s="173">
        <v>6.0867418873187829</v>
      </c>
      <c r="Z34" s="173">
        <v>5.9598418677526075</v>
      </c>
      <c r="AA34" s="173">
        <v>6.0993870279592954</v>
      </c>
      <c r="AB34" s="173">
        <v>6.0490140591594468</v>
      </c>
      <c r="AC34" s="173">
        <v>5.9577142570329267</v>
      </c>
      <c r="AD34" s="173">
        <v>5.7890139362631574</v>
      </c>
      <c r="AE34" s="228">
        <v>5.976069540187126</v>
      </c>
      <c r="AF34" s="206">
        <f t="shared" si="0"/>
        <v>48</v>
      </c>
      <c r="AG34" s="66"/>
    </row>
    <row r="35" spans="1:33" x14ac:dyDescent="0.25">
      <c r="A35" s="174" t="s">
        <v>43</v>
      </c>
      <c r="B35" s="173">
        <v>5.6600900315927474</v>
      </c>
      <c r="C35" s="173">
        <v>5.5407583712654214</v>
      </c>
      <c r="D35" s="173">
        <v>5.6294352985280298</v>
      </c>
      <c r="E35" s="173">
        <v>6.0979642215454994</v>
      </c>
      <c r="F35" s="173">
        <v>6.2987200930265841</v>
      </c>
      <c r="G35" s="173">
        <v>6.5673592348168865</v>
      </c>
      <c r="H35" s="173">
        <v>6.6621058513366025</v>
      </c>
      <c r="I35" s="173">
        <v>6.7659075388009171</v>
      </c>
      <c r="J35" s="173">
        <v>6.8973263377435474</v>
      </c>
      <c r="K35" s="173">
        <v>7.0085622549704638</v>
      </c>
      <c r="L35" s="173">
        <v>6.9906508299921599</v>
      </c>
      <c r="M35" s="173">
        <v>6.9494416801922556</v>
      </c>
      <c r="N35" s="173">
        <v>6.7948873033322998</v>
      </c>
      <c r="O35" s="173">
        <v>6.9512393413559614</v>
      </c>
      <c r="P35" s="173">
        <v>7.1332803625878869</v>
      </c>
      <c r="Q35" s="173">
        <v>7.2487942460638264</v>
      </c>
      <c r="R35" s="173">
        <v>7.2588952512368765</v>
      </c>
      <c r="S35" s="173">
        <v>7.0916560428487285</v>
      </c>
      <c r="T35" s="173">
        <v>7.2585641217504895</v>
      </c>
      <c r="U35" s="173">
        <v>7.2835038907258083</v>
      </c>
      <c r="V35" s="173">
        <v>7.37563088283457</v>
      </c>
      <c r="W35" s="173">
        <v>7.3853629515658126</v>
      </c>
      <c r="X35" s="173">
        <v>7.4072166301603488</v>
      </c>
      <c r="Y35" s="173">
        <v>7.4872851795950055</v>
      </c>
      <c r="Z35" s="173">
        <v>7.5761370636374252</v>
      </c>
      <c r="AA35" s="173">
        <v>7.6705259627372895</v>
      </c>
      <c r="AB35" s="173">
        <v>7.5282702901148779</v>
      </c>
      <c r="AC35" s="173">
        <v>7.2874126243800674</v>
      </c>
      <c r="AD35" s="173">
        <v>7.0711270925825005</v>
      </c>
      <c r="AE35" s="228">
        <v>7.020975130963893</v>
      </c>
      <c r="AF35" s="206">
        <f t="shared" si="0"/>
        <v>15</v>
      </c>
      <c r="AG35" s="66"/>
    </row>
    <row r="36" spans="1:33" x14ac:dyDescent="0.25">
      <c r="A36" s="174" t="s">
        <v>44</v>
      </c>
      <c r="B36" s="173">
        <v>5.6527785233638257</v>
      </c>
      <c r="C36" s="173">
        <v>5.6672542485890141</v>
      </c>
      <c r="D36" s="173">
        <v>5.6064632945324862</v>
      </c>
      <c r="E36" s="173">
        <v>5.8137726753924701</v>
      </c>
      <c r="F36" s="173">
        <v>5.8409737930730516</v>
      </c>
      <c r="G36" s="173">
        <v>5.7926333985856688</v>
      </c>
      <c r="H36" s="173">
        <v>5.7790742920365767</v>
      </c>
      <c r="I36" s="173">
        <v>5.7437331392184676</v>
      </c>
      <c r="J36" s="173">
        <v>5.9076542873493416</v>
      </c>
      <c r="K36" s="173">
        <v>5.972885706754556</v>
      </c>
      <c r="L36" s="173">
        <v>6.0324889397054529</v>
      </c>
      <c r="M36" s="173">
        <v>6.0189286381472265</v>
      </c>
      <c r="N36" s="173">
        <v>5.9904747567075889</v>
      </c>
      <c r="O36" s="173">
        <v>6.2224551687946379</v>
      </c>
      <c r="P36" s="173">
        <v>6.3125720605456266</v>
      </c>
      <c r="Q36" s="173">
        <v>6.5580631145844235</v>
      </c>
      <c r="R36" s="173">
        <v>6.2912887764655459</v>
      </c>
      <c r="S36" s="173">
        <v>6.3636716680422838</v>
      </c>
      <c r="T36" s="173">
        <v>6.3193195720362061</v>
      </c>
      <c r="U36" s="173">
        <v>6.5911643171923657</v>
      </c>
      <c r="V36" s="173">
        <v>6.7704563471384871</v>
      </c>
      <c r="W36" s="173">
        <v>6.6948728336415186</v>
      </c>
      <c r="X36" s="173">
        <v>6.8558767206318167</v>
      </c>
      <c r="Y36" s="173">
        <v>6.9528028064012561</v>
      </c>
      <c r="Z36" s="173">
        <v>7.041306526494342</v>
      </c>
      <c r="AA36" s="173">
        <v>7.2037355212701968</v>
      </c>
      <c r="AB36" s="173">
        <v>7.3105832868336345</v>
      </c>
      <c r="AC36" s="173">
        <v>7.1746464627529782</v>
      </c>
      <c r="AD36" s="173">
        <v>6.7717841526170375</v>
      </c>
      <c r="AE36" s="228">
        <v>6.8257876206680201</v>
      </c>
      <c r="AF36" s="206">
        <f t="shared" si="0"/>
        <v>22</v>
      </c>
      <c r="AG36" s="66"/>
    </row>
    <row r="37" spans="1:33" x14ac:dyDescent="0.25">
      <c r="A37" s="174" t="s">
        <v>45</v>
      </c>
      <c r="B37" s="173">
        <v>5.2021010409610042</v>
      </c>
      <c r="C37" s="173">
        <v>5.2095852482614129</v>
      </c>
      <c r="D37" s="173">
        <v>5.3147350937175455</v>
      </c>
      <c r="E37" s="173">
        <v>5.7333609982984823</v>
      </c>
      <c r="F37" s="173">
        <v>5.7941954068598518</v>
      </c>
      <c r="G37" s="173">
        <v>5.9998003634149022</v>
      </c>
      <c r="H37" s="173">
        <v>6.0262201952659957</v>
      </c>
      <c r="I37" s="173">
        <v>6.1699529827086153</v>
      </c>
      <c r="J37" s="173">
        <v>6.3332320258394335</v>
      </c>
      <c r="K37" s="173">
        <v>6.2792779541075978</v>
      </c>
      <c r="L37" s="173">
        <v>5.7130577962995597</v>
      </c>
      <c r="M37" s="173">
        <v>5.7427681176587173</v>
      </c>
      <c r="N37" s="173">
        <v>5.7986629442597817</v>
      </c>
      <c r="O37" s="173">
        <v>6.0900222538685727</v>
      </c>
      <c r="P37" s="173">
        <v>6.2304998370280797</v>
      </c>
      <c r="Q37" s="173">
        <v>6.2819325502847221</v>
      </c>
      <c r="R37" s="173">
        <v>6.3727375814340448</v>
      </c>
      <c r="S37" s="173">
        <v>6.4485821873736882</v>
      </c>
      <c r="T37" s="173">
        <v>6.5413195904095476</v>
      </c>
      <c r="U37" s="173">
        <v>6.6108346575004555</v>
      </c>
      <c r="V37" s="173">
        <v>6.653590948661642</v>
      </c>
      <c r="W37" s="173">
        <v>6.7278473753215176</v>
      </c>
      <c r="X37" s="173">
        <v>6.7273750338798024</v>
      </c>
      <c r="Y37" s="173">
        <v>6.9283735639793385</v>
      </c>
      <c r="Z37" s="173">
        <v>6.9425070896251055</v>
      </c>
      <c r="AA37" s="173">
        <v>7.11539950774198</v>
      </c>
      <c r="AB37" s="173">
        <v>6.6081542609705082</v>
      </c>
      <c r="AC37" s="173">
        <v>6.4964537473679087</v>
      </c>
      <c r="AD37" s="173">
        <v>6.3143243019413644</v>
      </c>
      <c r="AE37" s="228">
        <v>6.4610376373962666</v>
      </c>
      <c r="AF37" s="206">
        <f t="shared" si="0"/>
        <v>38</v>
      </c>
      <c r="AG37" s="66"/>
    </row>
    <row r="38" spans="1:33" x14ac:dyDescent="0.25">
      <c r="A38" s="174" t="s">
        <v>46</v>
      </c>
      <c r="B38" s="173">
        <v>5.8107743165204475</v>
      </c>
      <c r="C38" s="173">
        <v>5.8219435585781198</v>
      </c>
      <c r="D38" s="173">
        <v>5.5860406623314462</v>
      </c>
      <c r="E38" s="173">
        <v>6.0386703483942652</v>
      </c>
      <c r="F38" s="173">
        <v>6.0654435812957885</v>
      </c>
      <c r="G38" s="173">
        <v>5.9082174406911721</v>
      </c>
      <c r="H38" s="173">
        <v>6.0579740097726225</v>
      </c>
      <c r="I38" s="173">
        <v>6.2611286442963987</v>
      </c>
      <c r="J38" s="173">
        <v>6.2447564848985992</v>
      </c>
      <c r="K38" s="173">
        <v>6.1372196971128803</v>
      </c>
      <c r="L38" s="173">
        <v>5.9902093500778202</v>
      </c>
      <c r="M38" s="173">
        <v>6.0481965623158658</v>
      </c>
      <c r="N38" s="173">
        <v>6.1612438324930352</v>
      </c>
      <c r="O38" s="173">
        <v>6.2529709556177808</v>
      </c>
      <c r="P38" s="173">
        <v>6.3644351578847713</v>
      </c>
      <c r="Q38" s="173">
        <v>6.3567877331532197</v>
      </c>
      <c r="R38" s="173">
        <v>6.3216506588487498</v>
      </c>
      <c r="S38" s="173">
        <v>6.3064485269109767</v>
      </c>
      <c r="T38" s="173">
        <v>6.3393690957716542</v>
      </c>
      <c r="U38" s="173">
        <v>6.6208194612256941</v>
      </c>
      <c r="V38" s="173">
        <v>6.6939151079553909</v>
      </c>
      <c r="W38" s="173">
        <v>6.5693970006242353</v>
      </c>
      <c r="X38" s="173">
        <v>6.8652483027249147</v>
      </c>
      <c r="Y38" s="173">
        <v>7.0239270298211691</v>
      </c>
      <c r="Z38" s="173">
        <v>7.1504747158930515</v>
      </c>
      <c r="AA38" s="173">
        <v>7.1583878922158322</v>
      </c>
      <c r="AB38" s="173">
        <v>7.0989408656955106</v>
      </c>
      <c r="AC38" s="173">
        <v>6.9282478607785762</v>
      </c>
      <c r="AD38" s="173">
        <v>6.5753700671781408</v>
      </c>
      <c r="AE38" s="228">
        <v>6.6140085930618158</v>
      </c>
      <c r="AF38" s="206">
        <f t="shared" si="0"/>
        <v>30</v>
      </c>
      <c r="AG38" s="66"/>
    </row>
    <row r="39" spans="1:33" x14ac:dyDescent="0.25">
      <c r="A39" s="174" t="s">
        <v>47</v>
      </c>
      <c r="B39" s="173">
        <v>4.4539818839250707</v>
      </c>
      <c r="C39" s="173">
        <v>4.4669665194223853</v>
      </c>
      <c r="D39" s="173">
        <v>4.6903016210191</v>
      </c>
      <c r="E39" s="173">
        <v>4.871325100073669</v>
      </c>
      <c r="F39" s="173">
        <v>5.0211340209560236</v>
      </c>
      <c r="G39" s="173">
        <v>5.2533209507725873</v>
      </c>
      <c r="H39" s="173">
        <v>5.2865781688724915</v>
      </c>
      <c r="I39" s="173">
        <v>5.4714950903255941</v>
      </c>
      <c r="J39" s="173">
        <v>5.4617639822985744</v>
      </c>
      <c r="K39" s="173">
        <v>5.3677310606440711</v>
      </c>
      <c r="L39" s="173">
        <v>5.2549854793174759</v>
      </c>
      <c r="M39" s="173">
        <v>5.4549647266967618</v>
      </c>
      <c r="N39" s="173">
        <v>5.5824552117972113</v>
      </c>
      <c r="O39" s="173">
        <v>5.64265267040129</v>
      </c>
      <c r="P39" s="173">
        <v>5.8721438753470254</v>
      </c>
      <c r="Q39" s="173">
        <v>6.226270419085064</v>
      </c>
      <c r="R39" s="173">
        <v>5.9793135793576297</v>
      </c>
      <c r="S39" s="173">
        <v>6.0482601297009166</v>
      </c>
      <c r="T39" s="173">
        <v>5.9492522412402593</v>
      </c>
      <c r="U39" s="173">
        <v>5.9975331136376298</v>
      </c>
      <c r="V39" s="173">
        <v>6.0855134888940379</v>
      </c>
      <c r="W39" s="173">
        <v>6.155674393973432</v>
      </c>
      <c r="X39" s="173">
        <v>6.1325694325033711</v>
      </c>
      <c r="Y39" s="173">
        <v>6.2724617861707772</v>
      </c>
      <c r="Z39" s="173">
        <v>6.340027301356856</v>
      </c>
      <c r="AA39" s="173">
        <v>6.5552114066463618</v>
      </c>
      <c r="AB39" s="173">
        <v>6.5187018185129304</v>
      </c>
      <c r="AC39" s="173">
        <v>6.2879871564583745</v>
      </c>
      <c r="AD39" s="173">
        <v>5.9285291959745301</v>
      </c>
      <c r="AE39" s="228">
        <v>6.0688371263211485</v>
      </c>
      <c r="AF39" s="206">
        <f t="shared" si="0"/>
        <v>46</v>
      </c>
      <c r="AG39" s="66"/>
    </row>
    <row r="40" spans="1:33" x14ac:dyDescent="0.25">
      <c r="A40" s="174" t="s">
        <v>48</v>
      </c>
      <c r="B40" s="173">
        <v>4.309602353768196</v>
      </c>
      <c r="C40" s="173">
        <v>4.3511341593536974</v>
      </c>
      <c r="D40" s="173">
        <v>4.5240514306680764</v>
      </c>
      <c r="E40" s="173">
        <v>5.1127317783032096</v>
      </c>
      <c r="F40" s="173">
        <v>5.3545479930618365</v>
      </c>
      <c r="G40" s="173">
        <v>5.6277708170361036</v>
      </c>
      <c r="H40" s="173">
        <v>5.7622903017235103</v>
      </c>
      <c r="I40" s="173">
        <v>6.0183151831903716</v>
      </c>
      <c r="J40" s="173">
        <v>5.9542103983653414</v>
      </c>
      <c r="K40" s="173">
        <v>6.0608665929765877</v>
      </c>
      <c r="L40" s="173">
        <v>5.9757971982004285</v>
      </c>
      <c r="M40" s="173">
        <v>6.0767365420567456</v>
      </c>
      <c r="N40" s="173">
        <v>6.1925896743445499</v>
      </c>
      <c r="O40" s="173">
        <v>6.2663395800718318</v>
      </c>
      <c r="P40" s="173">
        <v>6.3969545645942754</v>
      </c>
      <c r="Q40" s="173">
        <v>6.5186915562487968</v>
      </c>
      <c r="R40" s="173">
        <v>6.5080999434825175</v>
      </c>
      <c r="S40" s="173">
        <v>6.5561761123140796</v>
      </c>
      <c r="T40" s="173">
        <v>6.5168888866344759</v>
      </c>
      <c r="U40" s="173">
        <v>6.598752416992828</v>
      </c>
      <c r="V40" s="173">
        <v>6.668568955532403</v>
      </c>
      <c r="W40" s="173">
        <v>6.8133426439791149</v>
      </c>
      <c r="X40" s="173">
        <v>6.8707076714362705</v>
      </c>
      <c r="Y40" s="173">
        <v>6.9837222487077781</v>
      </c>
      <c r="Z40" s="173">
        <v>7.1270188304975806</v>
      </c>
      <c r="AA40" s="173">
        <v>7.1113004792436527</v>
      </c>
      <c r="AB40" s="173">
        <v>6.8400703792261792</v>
      </c>
      <c r="AC40" s="173">
        <v>6.7377285109774627</v>
      </c>
      <c r="AD40" s="173">
        <v>6.6422673313266429</v>
      </c>
      <c r="AE40" s="228">
        <v>6.708302706227447</v>
      </c>
      <c r="AF40" s="206">
        <f t="shared" si="0"/>
        <v>24</v>
      </c>
      <c r="AG40" s="66"/>
    </row>
    <row r="41" spans="1:33" x14ac:dyDescent="0.25">
      <c r="A41" s="174" t="s">
        <v>49</v>
      </c>
      <c r="B41" s="173">
        <v>4.8772880695782375</v>
      </c>
      <c r="C41" s="173">
        <v>4.8422091694390899</v>
      </c>
      <c r="D41" s="173">
        <v>4.9676744264812589</v>
      </c>
      <c r="E41" s="173">
        <v>5.2793852777099346</v>
      </c>
      <c r="F41" s="173">
        <v>5.5767039051845124</v>
      </c>
      <c r="G41" s="173">
        <v>5.8286683779884063</v>
      </c>
      <c r="H41" s="173">
        <v>5.8607447402455755</v>
      </c>
      <c r="I41" s="173">
        <v>6.0266296217743571</v>
      </c>
      <c r="J41" s="173">
        <v>6.0931456804976536</v>
      </c>
      <c r="K41" s="173">
        <v>6.0845927882440272</v>
      </c>
      <c r="L41" s="173">
        <v>5.8160896647142728</v>
      </c>
      <c r="M41" s="173">
        <v>5.9195785720246432</v>
      </c>
      <c r="N41" s="173">
        <v>6.1766948927493699</v>
      </c>
      <c r="O41" s="173">
        <v>6.3642778264459281</v>
      </c>
      <c r="P41" s="173">
        <v>6.2426905063533686</v>
      </c>
      <c r="Q41" s="173">
        <v>6.3513938326654484</v>
      </c>
      <c r="R41" s="173">
        <v>6.2583250334409373</v>
      </c>
      <c r="S41" s="173">
        <v>6.3319797363172663</v>
      </c>
      <c r="T41" s="173">
        <v>6.3691429982467369</v>
      </c>
      <c r="U41" s="173">
        <v>6.3508981120219907</v>
      </c>
      <c r="V41" s="173">
        <v>6.5098127797074703</v>
      </c>
      <c r="W41" s="173">
        <v>6.5389402792884139</v>
      </c>
      <c r="X41" s="173">
        <v>6.6604389333061578</v>
      </c>
      <c r="Y41" s="173">
        <v>6.6659855353877679</v>
      </c>
      <c r="Z41" s="173">
        <v>6.7679342789337253</v>
      </c>
      <c r="AA41" s="173">
        <v>6.9501576716463598</v>
      </c>
      <c r="AB41" s="173">
        <v>6.8837513073215773</v>
      </c>
      <c r="AC41" s="173">
        <v>6.7001076924184568</v>
      </c>
      <c r="AD41" s="173">
        <v>6.5581806076378228</v>
      </c>
      <c r="AE41" s="228">
        <v>6.7468500658396477</v>
      </c>
      <c r="AF41" s="206">
        <f t="shared" si="0"/>
        <v>23</v>
      </c>
      <c r="AG41" s="66"/>
    </row>
    <row r="42" spans="1:33" x14ac:dyDescent="0.25">
      <c r="A42" s="175" t="s">
        <v>50</v>
      </c>
      <c r="B42" s="176">
        <v>7.9635661727783038</v>
      </c>
      <c r="C42" s="176">
        <v>7.9971168370805579</v>
      </c>
      <c r="D42" s="176">
        <v>8.0365838204710638</v>
      </c>
      <c r="E42" s="176">
        <v>8.3689025271456785</v>
      </c>
      <c r="F42" s="176">
        <v>8.3093158821663682</v>
      </c>
      <c r="G42" s="176">
        <v>8.3014784578032934</v>
      </c>
      <c r="H42" s="176">
        <v>8.3294790688444422</v>
      </c>
      <c r="I42" s="176">
        <v>8.2987913627464458</v>
      </c>
      <c r="J42" s="176">
        <v>8.3585256982596974</v>
      </c>
      <c r="K42" s="176">
        <v>8.3603703495701662</v>
      </c>
      <c r="L42" s="176">
        <v>8.2959604556646784</v>
      </c>
      <c r="M42" s="176">
        <v>8.3018972186048501</v>
      </c>
      <c r="N42" s="176">
        <v>8.3200950593156637</v>
      </c>
      <c r="O42" s="176">
        <v>8.4169514854961935</v>
      </c>
      <c r="P42" s="176">
        <v>8.4524769699476341</v>
      </c>
      <c r="Q42" s="176">
        <v>8.4918974973306014</v>
      </c>
      <c r="R42" s="176">
        <v>8.4548222088559939</v>
      </c>
      <c r="S42" s="176">
        <v>8.4383895457671105</v>
      </c>
      <c r="T42" s="176">
        <v>8.4813963497021003</v>
      </c>
      <c r="U42" s="176">
        <v>8.3866677389512336</v>
      </c>
      <c r="V42" s="176">
        <v>8.3760519890705076</v>
      </c>
      <c r="W42" s="176">
        <v>8.353036502741789</v>
      </c>
      <c r="X42" s="176">
        <v>8.412595545358597</v>
      </c>
      <c r="Y42" s="176">
        <v>8.5770835080343755</v>
      </c>
      <c r="Z42" s="176">
        <v>8.6612060943912841</v>
      </c>
      <c r="AA42" s="176">
        <v>8.6318513941307575</v>
      </c>
      <c r="AB42" s="176">
        <v>8.5516366865228566</v>
      </c>
      <c r="AC42" s="176">
        <v>8.4375352829494972</v>
      </c>
      <c r="AD42" s="176">
        <v>8.3559499450766186</v>
      </c>
      <c r="AE42" s="229">
        <v>8.3595985888170432</v>
      </c>
      <c r="AF42" s="216">
        <f t="shared" si="0"/>
        <v>2</v>
      </c>
      <c r="AG42" s="124"/>
    </row>
    <row r="43" spans="1:33" x14ac:dyDescent="0.25">
      <c r="A43" s="177" t="s">
        <v>51</v>
      </c>
      <c r="B43" s="173">
        <v>4.9469710207717661</v>
      </c>
      <c r="C43" s="173">
        <v>4.9590258982176643</v>
      </c>
      <c r="D43" s="173">
        <v>5.1013394197100181</v>
      </c>
      <c r="E43" s="173">
        <v>5.5624276055616839</v>
      </c>
      <c r="F43" s="173">
        <v>5.5891200549690288</v>
      </c>
      <c r="G43" s="173">
        <v>5.9005778018731823</v>
      </c>
      <c r="H43" s="173">
        <v>6.0941979261912023</v>
      </c>
      <c r="I43" s="173">
        <v>6.1962994113291527</v>
      </c>
      <c r="J43" s="173">
        <v>6.1961965737834257</v>
      </c>
      <c r="K43" s="173">
        <v>6.2612944663647667</v>
      </c>
      <c r="L43" s="173">
        <v>6.1274634659728848</v>
      </c>
      <c r="M43" s="173">
        <v>6.1625068199666266</v>
      </c>
      <c r="N43" s="173">
        <v>6.3127286926248845</v>
      </c>
      <c r="O43" s="173">
        <v>6.4864189142230693</v>
      </c>
      <c r="P43" s="173">
        <v>6.6832613589771919</v>
      </c>
      <c r="Q43" s="173">
        <v>6.7788778260071751</v>
      </c>
      <c r="R43" s="173">
        <v>6.6699391272094459</v>
      </c>
      <c r="S43" s="173">
        <v>6.761269126132845</v>
      </c>
      <c r="T43" s="173">
        <v>6.8184214162306604</v>
      </c>
      <c r="U43" s="173">
        <v>7.0171816982378816</v>
      </c>
      <c r="V43" s="173">
        <v>7.122300504838603</v>
      </c>
      <c r="W43" s="173">
        <v>7.2675131360706198</v>
      </c>
      <c r="X43" s="173">
        <v>7.3531539631107075</v>
      </c>
      <c r="Y43" s="173">
        <v>7.3629530331655744</v>
      </c>
      <c r="Z43" s="173">
        <v>7.3775199945000507</v>
      </c>
      <c r="AA43" s="173">
        <v>7.5126981185823745</v>
      </c>
      <c r="AB43" s="173">
        <v>7.5324370668573719</v>
      </c>
      <c r="AC43" s="173">
        <v>7.4758591134404071</v>
      </c>
      <c r="AD43" s="173">
        <v>7.197184189043857</v>
      </c>
      <c r="AE43" s="228">
        <v>7.1849518108008352</v>
      </c>
      <c r="AF43" s="206">
        <f t="shared" si="0"/>
        <v>10</v>
      </c>
      <c r="AG43" s="66"/>
    </row>
    <row r="44" spans="1:33" x14ac:dyDescent="0.25">
      <c r="A44" s="177" t="s">
        <v>52</v>
      </c>
      <c r="B44" s="173">
        <v>7.5192712812731974</v>
      </c>
      <c r="C44" s="173">
        <v>7.5143223902225218</v>
      </c>
      <c r="D44" s="173">
        <v>7.5549430520832255</v>
      </c>
      <c r="E44" s="173">
        <v>7.7879950036313668</v>
      </c>
      <c r="F44" s="173">
        <v>7.8403216715628901</v>
      </c>
      <c r="G44" s="173">
        <v>7.8319513631427951</v>
      </c>
      <c r="H44" s="173">
        <v>7.9037207263905804</v>
      </c>
      <c r="I44" s="173">
        <v>7.9435388520178734</v>
      </c>
      <c r="J44" s="173">
        <v>7.9748805654487454</v>
      </c>
      <c r="K44" s="173">
        <v>8.0544168409523973</v>
      </c>
      <c r="L44" s="173">
        <v>8.1097728778776936</v>
      </c>
      <c r="M44" s="173">
        <v>8.1601617915088767</v>
      </c>
      <c r="N44" s="173">
        <v>8.1553036430245953</v>
      </c>
      <c r="O44" s="173">
        <v>8.1253748702233093</v>
      </c>
      <c r="P44" s="173">
        <v>8.3489635672970195</v>
      </c>
      <c r="Q44" s="173">
        <v>8.3784943534804963</v>
      </c>
      <c r="R44" s="173">
        <v>8.3771806857166293</v>
      </c>
      <c r="S44" s="173">
        <v>8.4648456518063195</v>
      </c>
      <c r="T44" s="173">
        <v>8.4784068587758856</v>
      </c>
      <c r="U44" s="173">
        <v>8.3975635864831286</v>
      </c>
      <c r="V44" s="173">
        <v>8.5363730433018024</v>
      </c>
      <c r="W44" s="173">
        <v>8.3852588313663556</v>
      </c>
      <c r="X44" s="173">
        <v>8.4654478297467559</v>
      </c>
      <c r="Y44" s="173">
        <v>8.5882523131666169</v>
      </c>
      <c r="Z44" s="173">
        <v>8.6948226652200429</v>
      </c>
      <c r="AA44" s="173">
        <v>8.7154711125977133</v>
      </c>
      <c r="AB44" s="173">
        <v>8.7631724971304816</v>
      </c>
      <c r="AC44" s="173">
        <v>8.6537195609080175</v>
      </c>
      <c r="AD44" s="173">
        <v>8.5501117553538251</v>
      </c>
      <c r="AE44" s="228">
        <v>8.6352773822295585</v>
      </c>
      <c r="AF44" s="206">
        <f t="shared" si="0"/>
        <v>1</v>
      </c>
      <c r="AG44" s="66"/>
    </row>
    <row r="45" spans="1:33" x14ac:dyDescent="0.25">
      <c r="A45" s="177" t="s">
        <v>53</v>
      </c>
      <c r="B45" s="173">
        <v>7.2768051833497784</v>
      </c>
      <c r="C45" s="173">
        <v>7.2863054304728001</v>
      </c>
      <c r="D45" s="173">
        <v>7.277079642943562</v>
      </c>
      <c r="E45" s="173">
        <v>7.5786304781937277</v>
      </c>
      <c r="F45" s="173">
        <v>7.5665292196599525</v>
      </c>
      <c r="G45" s="173">
        <v>7.5320581841937146</v>
      </c>
      <c r="H45" s="173">
        <v>7.3023461967221239</v>
      </c>
      <c r="I45" s="173">
        <v>6.774002997082075</v>
      </c>
      <c r="J45" s="173">
        <v>6.8239695595893606</v>
      </c>
      <c r="K45" s="173">
        <v>7.0296587245560715</v>
      </c>
      <c r="L45" s="173">
        <v>7.0181211164594641</v>
      </c>
      <c r="M45" s="173">
        <v>7.0203987424027039</v>
      </c>
      <c r="N45" s="173">
        <v>7.0469742023764423</v>
      </c>
      <c r="O45" s="173">
        <v>7.1749348655529523</v>
      </c>
      <c r="P45" s="173">
        <v>7.2973473039380465</v>
      </c>
      <c r="Q45" s="173">
        <v>7.4030819891680366</v>
      </c>
      <c r="R45" s="173">
        <v>7.4556711890156455</v>
      </c>
      <c r="S45" s="173">
        <v>7.5553034673481436</v>
      </c>
      <c r="T45" s="173">
        <v>7.5534807563515836</v>
      </c>
      <c r="U45" s="173">
        <v>7.5744151829001005</v>
      </c>
      <c r="V45" s="173">
        <v>7.579493066463769</v>
      </c>
      <c r="W45" s="173">
        <v>7.2864125521205354</v>
      </c>
      <c r="X45" s="173">
        <v>7.2966597001945424</v>
      </c>
      <c r="Y45" s="173">
        <v>7.4755662019217368</v>
      </c>
      <c r="Z45" s="173">
        <v>7.5553625600211953</v>
      </c>
      <c r="AA45" s="173">
        <v>7.6678956868159487</v>
      </c>
      <c r="AB45" s="173">
        <v>7.7206620915023727</v>
      </c>
      <c r="AC45" s="173">
        <v>7.5386596945187314</v>
      </c>
      <c r="AD45" s="173">
        <v>7.1978823292485687</v>
      </c>
      <c r="AE45" s="228">
        <v>7.1524597259746612</v>
      </c>
      <c r="AF45" s="206">
        <f t="shared" si="0"/>
        <v>11</v>
      </c>
      <c r="AG45" s="66"/>
    </row>
    <row r="46" spans="1:33" x14ac:dyDescent="0.25">
      <c r="A46" s="177" t="s">
        <v>54</v>
      </c>
      <c r="B46" s="173">
        <v>4.8214104876535471</v>
      </c>
      <c r="C46" s="173">
        <v>4.9075738931539465</v>
      </c>
      <c r="D46" s="173">
        <v>5.0585685915553649</v>
      </c>
      <c r="E46" s="173">
        <v>5.5467567443181123</v>
      </c>
      <c r="F46" s="173">
        <v>5.7583676234523464</v>
      </c>
      <c r="G46" s="173">
        <v>5.9156134744776629</v>
      </c>
      <c r="H46" s="173">
        <v>5.8920999658046043</v>
      </c>
      <c r="I46" s="173">
        <v>5.9807316117213487</v>
      </c>
      <c r="J46" s="173">
        <v>6.1748218823292786</v>
      </c>
      <c r="K46" s="173">
        <v>6.272265404511665</v>
      </c>
      <c r="L46" s="173">
        <v>6.1344826028435833</v>
      </c>
      <c r="M46" s="173">
        <v>6.1089818561311349</v>
      </c>
      <c r="N46" s="173">
        <v>6.1869634369515571</v>
      </c>
      <c r="O46" s="173">
        <v>6.4468568922519367</v>
      </c>
      <c r="P46" s="173">
        <v>6.6920166617111647</v>
      </c>
      <c r="Q46" s="173">
        <v>6.7916379285536452</v>
      </c>
      <c r="R46" s="173">
        <v>6.7336513333820536</v>
      </c>
      <c r="S46" s="173">
        <v>6.8211741381915347</v>
      </c>
      <c r="T46" s="173">
        <v>6.9135739515928094</v>
      </c>
      <c r="U46" s="173">
        <v>6.8904122975631594</v>
      </c>
      <c r="V46" s="173">
        <v>7.1211020447807885</v>
      </c>
      <c r="W46" s="173">
        <v>7.1413797119419833</v>
      </c>
      <c r="X46" s="173">
        <v>7.2416225395490441</v>
      </c>
      <c r="Y46" s="173">
        <v>7.3397053233020273</v>
      </c>
      <c r="Z46" s="173">
        <v>7.5300763475202359</v>
      </c>
      <c r="AA46" s="173">
        <v>7.6714581179926711</v>
      </c>
      <c r="AB46" s="173">
        <v>7.6366947539965713</v>
      </c>
      <c r="AC46" s="173">
        <v>7.3731303232862615</v>
      </c>
      <c r="AD46" s="173">
        <v>7.0180911803810391</v>
      </c>
      <c r="AE46" s="228">
        <v>6.957386501253473</v>
      </c>
      <c r="AF46" s="206">
        <f t="shared" si="0"/>
        <v>18</v>
      </c>
      <c r="AG46" s="66"/>
    </row>
    <row r="47" spans="1:33" x14ac:dyDescent="0.25">
      <c r="A47" s="177" t="s">
        <v>55</v>
      </c>
      <c r="B47" s="173">
        <v>4.9021925243720137</v>
      </c>
      <c r="C47" s="173">
        <v>5.0712506001645066</v>
      </c>
      <c r="D47" s="173">
        <v>5.2988507349381955</v>
      </c>
      <c r="E47" s="173">
        <v>5.6507600045947797</v>
      </c>
      <c r="F47" s="173">
        <v>5.7371800238537753</v>
      </c>
      <c r="G47" s="173">
        <v>5.9920870518362106</v>
      </c>
      <c r="H47" s="173">
        <v>6.220925417429517</v>
      </c>
      <c r="I47" s="173">
        <v>6.2834460306373927</v>
      </c>
      <c r="J47" s="173">
        <v>6.2537732167103774</v>
      </c>
      <c r="K47" s="173">
        <v>6.2994768368394061</v>
      </c>
      <c r="L47" s="173">
        <v>6.1346818755383339</v>
      </c>
      <c r="M47" s="173">
        <v>6.347539831072794</v>
      </c>
      <c r="N47" s="173">
        <v>6.5060824549256147</v>
      </c>
      <c r="O47" s="173">
        <v>6.6644934664479516</v>
      </c>
      <c r="P47" s="173">
        <v>6.5894129875455443</v>
      </c>
      <c r="Q47" s="173">
        <v>6.6215093431068395</v>
      </c>
      <c r="R47" s="173">
        <v>6.6056890315885086</v>
      </c>
      <c r="S47" s="173">
        <v>6.6001226054080009</v>
      </c>
      <c r="T47" s="173">
        <v>6.6123701196789186</v>
      </c>
      <c r="U47" s="173">
        <v>6.4443782263927645</v>
      </c>
      <c r="V47" s="173">
        <v>6.4549864255600999</v>
      </c>
      <c r="W47" s="173">
        <v>6.6014132187821941</v>
      </c>
      <c r="X47" s="173">
        <v>6.6111292759615923</v>
      </c>
      <c r="Y47" s="173">
        <v>6.6443400949818505</v>
      </c>
      <c r="Z47" s="173">
        <v>6.5305112092153825</v>
      </c>
      <c r="AA47" s="173">
        <v>6.5672720556320199</v>
      </c>
      <c r="AB47" s="173">
        <v>6.5905226886502177</v>
      </c>
      <c r="AC47" s="173">
        <v>6.4819002181009227</v>
      </c>
      <c r="AD47" s="173">
        <v>6.2369674218380702</v>
      </c>
      <c r="AE47" s="228">
        <v>6.3687919990256496</v>
      </c>
      <c r="AF47" s="206">
        <f t="shared" si="0"/>
        <v>40</v>
      </c>
      <c r="AG47" s="66"/>
    </row>
    <row r="48" spans="1:33" x14ac:dyDescent="0.25">
      <c r="A48" s="177" t="s">
        <v>56</v>
      </c>
      <c r="B48" s="173">
        <v>5.965160790138488</v>
      </c>
      <c r="C48" s="173">
        <v>6.0861020154549879</v>
      </c>
      <c r="D48" s="173">
        <v>6.3188421458906374</v>
      </c>
      <c r="E48" s="173">
        <v>6.7131961870074788</v>
      </c>
      <c r="F48" s="173">
        <v>6.8935525588309519</v>
      </c>
      <c r="G48" s="173">
        <v>7.1500745314065712</v>
      </c>
      <c r="H48" s="173">
        <v>7.2116031326333969</v>
      </c>
      <c r="I48" s="173">
        <v>7.2781806671793126</v>
      </c>
      <c r="J48" s="173">
        <v>7.3589274494715697</v>
      </c>
      <c r="K48" s="173">
        <v>7.476171122990027</v>
      </c>
      <c r="L48" s="173">
        <v>7.0960297760830953</v>
      </c>
      <c r="M48" s="173">
        <v>6.994500804329852</v>
      </c>
      <c r="N48" s="173">
        <v>7.0279310942214837</v>
      </c>
      <c r="O48" s="173">
        <v>7.2184902835611524</v>
      </c>
      <c r="P48" s="173">
        <v>7.3585951099166023</v>
      </c>
      <c r="Q48" s="173">
        <v>7.4404800541086118</v>
      </c>
      <c r="R48" s="173">
        <v>7.3369173297523425</v>
      </c>
      <c r="S48" s="173">
        <v>7.3266437785920928</v>
      </c>
      <c r="T48" s="173">
        <v>7.3308218998991714</v>
      </c>
      <c r="U48" s="173">
        <v>7.4630218820387739</v>
      </c>
      <c r="V48" s="173">
        <v>7.6545181816031018</v>
      </c>
      <c r="W48" s="173">
        <v>7.5780349173323742</v>
      </c>
      <c r="X48" s="173">
        <v>7.6505892401120406</v>
      </c>
      <c r="Y48" s="173">
        <v>7.8335643334856053</v>
      </c>
      <c r="Z48" s="173">
        <v>7.9482238055991985</v>
      </c>
      <c r="AA48" s="173">
        <v>8.1012999562953656</v>
      </c>
      <c r="AB48" s="173">
        <v>8.1393848147761929</v>
      </c>
      <c r="AC48" s="173">
        <v>7.9272795730685894</v>
      </c>
      <c r="AD48" s="173">
        <v>7.7111034405700742</v>
      </c>
      <c r="AE48" s="228">
        <v>7.6906991984954027</v>
      </c>
      <c r="AF48" s="206">
        <f t="shared" si="0"/>
        <v>6</v>
      </c>
      <c r="AG48" s="66"/>
    </row>
    <row r="49" spans="1:33" x14ac:dyDescent="0.25">
      <c r="A49" s="177" t="s">
        <v>57</v>
      </c>
      <c r="B49" s="173">
        <v>4.931593119952967</v>
      </c>
      <c r="C49" s="173">
        <v>5.0239256256550275</v>
      </c>
      <c r="D49" s="173">
        <v>5.1476096926942896</v>
      </c>
      <c r="E49" s="173">
        <v>5.4721475267378032</v>
      </c>
      <c r="F49" s="173">
        <v>5.5367489165294828</v>
      </c>
      <c r="G49" s="173">
        <v>5.5499517026832246</v>
      </c>
      <c r="H49" s="173">
        <v>5.8741533143597664</v>
      </c>
      <c r="I49" s="173">
        <v>5.874404277557999</v>
      </c>
      <c r="J49" s="173">
        <v>5.5094103420728784</v>
      </c>
      <c r="K49" s="173">
        <v>5.5514973457974923</v>
      </c>
      <c r="L49" s="173">
        <v>5.5285122547606491</v>
      </c>
      <c r="M49" s="173">
        <v>5.6130184611415928</v>
      </c>
      <c r="N49" s="173">
        <v>5.639830691948081</v>
      </c>
      <c r="O49" s="173">
        <v>5.603268883644863</v>
      </c>
      <c r="P49" s="173">
        <v>5.8456239947478155</v>
      </c>
      <c r="Q49" s="173">
        <v>5.994839366853804</v>
      </c>
      <c r="R49" s="173">
        <v>6.0281737877733477</v>
      </c>
      <c r="S49" s="173">
        <v>6.1066850396885721</v>
      </c>
      <c r="T49" s="173">
        <v>5.9345519011210071</v>
      </c>
      <c r="U49" s="173">
        <v>6.0050166019893831</v>
      </c>
      <c r="V49" s="173">
        <v>6.0085468532017385</v>
      </c>
      <c r="W49" s="173">
        <v>5.9466930229185522</v>
      </c>
      <c r="X49" s="173">
        <v>5.9189904274205132</v>
      </c>
      <c r="Y49" s="173">
        <v>6.0479712737459819</v>
      </c>
      <c r="Z49" s="173">
        <v>6.1426712218204989</v>
      </c>
      <c r="AA49" s="173">
        <v>6.1653096063022232</v>
      </c>
      <c r="AB49" s="173">
        <v>6.2220960397629783</v>
      </c>
      <c r="AC49" s="173">
        <v>6.1126233221269395</v>
      </c>
      <c r="AD49" s="173">
        <v>5.9010831789680323</v>
      </c>
      <c r="AE49" s="228">
        <v>5.967763477682019</v>
      </c>
      <c r="AF49" s="206">
        <f t="shared" si="0"/>
        <v>49</v>
      </c>
      <c r="AG49" s="66"/>
    </row>
    <row r="50" spans="1:33" x14ac:dyDescent="0.25">
      <c r="A50" s="177" t="s">
        <v>79</v>
      </c>
      <c r="B50" s="173">
        <v>4.2732760526031912</v>
      </c>
      <c r="C50" s="173">
        <v>3.9526772715335583</v>
      </c>
      <c r="D50" s="173">
        <v>3.6645786380409695</v>
      </c>
      <c r="E50" s="173">
        <v>4.1224818215646408</v>
      </c>
      <c r="F50" s="173">
        <v>4.2937387717640618</v>
      </c>
      <c r="G50" s="173">
        <v>4.4416317794874791</v>
      </c>
      <c r="H50" s="173">
        <v>4.2974947255150804</v>
      </c>
      <c r="I50" s="173">
        <v>4.7266463815899238</v>
      </c>
      <c r="J50" s="173">
        <v>5.0427440031439614</v>
      </c>
      <c r="K50" s="173">
        <v>5.1434097529091387</v>
      </c>
      <c r="L50" s="173">
        <v>5.0460465913301231</v>
      </c>
      <c r="M50" s="173">
        <v>4.9571504377413254</v>
      </c>
      <c r="N50" s="173">
        <v>5.0752573440070661</v>
      </c>
      <c r="O50" s="173">
        <v>5.3711829938159807</v>
      </c>
      <c r="P50" s="173">
        <v>5.6168688096920318</v>
      </c>
      <c r="Q50" s="173">
        <v>5.6901566720697012</v>
      </c>
      <c r="R50" s="173">
        <v>5.7656396744823768</v>
      </c>
      <c r="S50" s="173">
        <v>5.8535488076752094</v>
      </c>
      <c r="T50" s="173">
        <v>5.6660504213515397</v>
      </c>
      <c r="U50" s="173">
        <v>5.7448577635921438</v>
      </c>
      <c r="V50" s="173">
        <v>5.9422037243763128</v>
      </c>
      <c r="W50" s="173">
        <v>6.0837223239631193</v>
      </c>
      <c r="X50" s="173">
        <v>6.1101633426824948</v>
      </c>
      <c r="Y50" s="173">
        <v>6.1449819131915673</v>
      </c>
      <c r="Z50" s="173">
        <v>6.3284450956609675</v>
      </c>
      <c r="AA50" s="173">
        <v>6.3736244025665032</v>
      </c>
      <c r="AB50" s="173">
        <v>6.283447727233451</v>
      </c>
      <c r="AC50" s="173">
        <v>5.9884530104261016</v>
      </c>
      <c r="AD50" s="173">
        <v>5.7936326362190025</v>
      </c>
      <c r="AE50" s="228">
        <v>5.7404912184154808</v>
      </c>
      <c r="AF50" s="206">
        <f t="shared" si="0"/>
        <v>51</v>
      </c>
      <c r="AG50" s="66"/>
    </row>
    <row r="51" spans="1:33" x14ac:dyDescent="0.25">
      <c r="A51" s="177" t="s">
        <v>58</v>
      </c>
      <c r="B51" s="173">
        <v>4.4533038390619071</v>
      </c>
      <c r="C51" s="173">
        <v>4.4989786754711956</v>
      </c>
      <c r="D51" s="173">
        <v>4.64691701408944</v>
      </c>
      <c r="E51" s="173">
        <v>4.9071172382269683</v>
      </c>
      <c r="F51" s="173">
        <v>5.1631760768694885</v>
      </c>
      <c r="G51" s="173">
        <v>5.3240039135190527</v>
      </c>
      <c r="H51" s="173">
        <v>5.5235490864598189</v>
      </c>
      <c r="I51" s="173">
        <v>5.6673444861673508</v>
      </c>
      <c r="J51" s="173">
        <v>5.7360661317027599</v>
      </c>
      <c r="K51" s="173">
        <v>5.7735653895716963</v>
      </c>
      <c r="L51" s="173">
        <v>5.7150775425674984</v>
      </c>
      <c r="M51" s="173">
        <v>5.7472497451164584</v>
      </c>
      <c r="N51" s="173">
        <v>5.8834359393617888</v>
      </c>
      <c r="O51" s="173">
        <v>6.1413974717676423</v>
      </c>
      <c r="P51" s="173">
        <v>6.2597967037500029</v>
      </c>
      <c r="Q51" s="173">
        <v>6.254111855266026</v>
      </c>
      <c r="R51" s="173">
        <v>6.1314912846766703</v>
      </c>
      <c r="S51" s="173">
        <v>6.1624222262036481</v>
      </c>
      <c r="T51" s="173">
        <v>6.2441748939354165</v>
      </c>
      <c r="U51" s="173">
        <v>6.3146306686168145</v>
      </c>
      <c r="V51" s="173">
        <v>6.4930044130950328</v>
      </c>
      <c r="W51" s="173">
        <v>6.5764963194348214</v>
      </c>
      <c r="X51" s="173">
        <v>6.5703101200783225</v>
      </c>
      <c r="Y51" s="173">
        <v>6.6737561764945328</v>
      </c>
      <c r="Z51" s="173">
        <v>6.712020070767367</v>
      </c>
      <c r="AA51" s="173">
        <v>6.6684885552000841</v>
      </c>
      <c r="AB51" s="173">
        <v>6.7155773176512454</v>
      </c>
      <c r="AC51" s="173">
        <v>6.5913386019767257</v>
      </c>
      <c r="AD51" s="173">
        <v>6.4249358701828259</v>
      </c>
      <c r="AE51" s="228">
        <v>6.4391584981533656</v>
      </c>
      <c r="AF51" s="206">
        <f t="shared" si="0"/>
        <v>39</v>
      </c>
      <c r="AG51" s="66"/>
    </row>
    <row r="52" spans="1:33" x14ac:dyDescent="0.25">
      <c r="A52" s="178" t="s">
        <v>59</v>
      </c>
      <c r="B52" s="176">
        <v>6.7986574977653538</v>
      </c>
      <c r="C52" s="176">
        <v>6.5701705625218132</v>
      </c>
      <c r="D52" s="176">
        <v>6.3394215931263878</v>
      </c>
      <c r="E52" s="176">
        <v>6.3344399055698917</v>
      </c>
      <c r="F52" s="176">
        <v>6.2514328948397866</v>
      </c>
      <c r="G52" s="176">
        <v>6.4072223260453738</v>
      </c>
      <c r="H52" s="176">
        <v>6.2935888167656868</v>
      </c>
      <c r="I52" s="176">
        <v>6.3337411520713651</v>
      </c>
      <c r="J52" s="176">
        <v>6.3379590949148357</v>
      </c>
      <c r="K52" s="176">
        <v>6.4658170943272566</v>
      </c>
      <c r="L52" s="176">
        <v>6.5137611095551948</v>
      </c>
      <c r="M52" s="176">
        <v>6.5744723299102672</v>
      </c>
      <c r="N52" s="176">
        <v>6.7472379418587627</v>
      </c>
      <c r="O52" s="176">
        <v>6.7714724420114791</v>
      </c>
      <c r="P52" s="176">
        <v>6.9771336961290764</v>
      </c>
      <c r="Q52" s="176">
        <v>7.1345731456419417</v>
      </c>
      <c r="R52" s="176">
        <v>7.0940404558630519</v>
      </c>
      <c r="S52" s="176">
        <v>7.102313366379799</v>
      </c>
      <c r="T52" s="176">
        <v>7.1369100728970638</v>
      </c>
      <c r="U52" s="176">
        <v>7.2189745301339343</v>
      </c>
      <c r="V52" s="176">
        <v>6.7169924646216375</v>
      </c>
      <c r="W52" s="176">
        <v>6.5693027546693985</v>
      </c>
      <c r="X52" s="176">
        <v>6.6434238890093793</v>
      </c>
      <c r="Y52" s="176">
        <v>6.8030908323681514</v>
      </c>
      <c r="Z52" s="176">
        <v>6.9575810213425084</v>
      </c>
      <c r="AA52" s="176">
        <v>7.116916957047394</v>
      </c>
      <c r="AB52" s="176">
        <v>7.2344841657323107</v>
      </c>
      <c r="AC52" s="176">
        <v>7.2237371363386513</v>
      </c>
      <c r="AD52" s="176">
        <v>7.0199915233282058</v>
      </c>
      <c r="AE52" s="229">
        <v>7.0022253140633595</v>
      </c>
      <c r="AF52" s="216">
        <f t="shared" si="0"/>
        <v>17</v>
      </c>
      <c r="AG52" s="124"/>
    </row>
    <row r="53" spans="1:33" x14ac:dyDescent="0.25">
      <c r="A53" s="179" t="s">
        <v>60</v>
      </c>
      <c r="B53" s="180">
        <v>4.6536190440352243</v>
      </c>
      <c r="C53" s="180">
        <v>4.4191349498027028</v>
      </c>
      <c r="D53" s="180">
        <v>4.2772566195130111</v>
      </c>
      <c r="E53" s="180">
        <v>4.5653284173273612</v>
      </c>
      <c r="F53" s="180">
        <v>4.6972313154976639</v>
      </c>
      <c r="G53" s="180">
        <v>4.5062788222569781</v>
      </c>
      <c r="H53" s="180">
        <v>4.6127854309652916</v>
      </c>
      <c r="I53" s="180">
        <v>4.6471848719379159</v>
      </c>
      <c r="J53" s="180">
        <v>4.6046629753907835</v>
      </c>
      <c r="K53" s="180">
        <v>4.7595517081522827</v>
      </c>
      <c r="L53" s="180">
        <v>4.7225492161439719</v>
      </c>
      <c r="M53" s="180">
        <v>4.6521012907620802</v>
      </c>
      <c r="N53" s="180">
        <v>4.8845291890424392</v>
      </c>
      <c r="O53" s="180">
        <v>5.2814032664801562</v>
      </c>
      <c r="P53" s="180">
        <v>5.4560901244131941</v>
      </c>
      <c r="Q53" s="180">
        <v>5.63893776943</v>
      </c>
      <c r="R53" s="180">
        <v>5.8148295845146416</v>
      </c>
      <c r="S53" s="180">
        <v>5.8285654083778446</v>
      </c>
      <c r="T53" s="180">
        <v>5.7831788105408117</v>
      </c>
      <c r="U53" s="180">
        <v>6.0736483403343628</v>
      </c>
      <c r="V53" s="180">
        <v>6.0529673529115007</v>
      </c>
      <c r="W53" s="180">
        <v>6.0573519086554279</v>
      </c>
      <c r="X53" s="180">
        <v>6.2273674312054013</v>
      </c>
      <c r="Y53" s="180">
        <v>6.3786265576020247</v>
      </c>
      <c r="Z53" s="180">
        <v>6.4742407393010497</v>
      </c>
      <c r="AA53" s="180">
        <v>6.3967786363986336</v>
      </c>
      <c r="AB53" s="180">
        <v>6.4401914458180727</v>
      </c>
      <c r="AC53" s="180">
        <v>6.3112280114996286</v>
      </c>
      <c r="AD53" s="180">
        <v>5.8579304606417013</v>
      </c>
      <c r="AE53" s="230">
        <v>5.9473883199246345</v>
      </c>
      <c r="AF53" s="206">
        <f t="shared" si="0"/>
        <v>50</v>
      </c>
      <c r="AG53" s="66"/>
    </row>
    <row r="54" spans="1:33" x14ac:dyDescent="0.25">
      <c r="A54" s="179" t="s">
        <v>61</v>
      </c>
      <c r="B54" s="180">
        <v>3.0681431108084483</v>
      </c>
      <c r="C54" s="180">
        <v>2.8940330172950866</v>
      </c>
      <c r="D54" s="180">
        <v>2.9806860377873776</v>
      </c>
      <c r="E54" s="180">
        <v>3.3340221283714455</v>
      </c>
      <c r="F54" s="180">
        <v>3.5146167403450921</v>
      </c>
      <c r="G54" s="180">
        <v>3.7720869191854871</v>
      </c>
      <c r="H54" s="180">
        <v>4.1494675338505038</v>
      </c>
      <c r="I54" s="180">
        <v>4.1640401542122998</v>
      </c>
      <c r="J54" s="180">
        <v>4.279672724732035</v>
      </c>
      <c r="K54" s="180">
        <v>4.0977087913273502</v>
      </c>
      <c r="L54" s="180">
        <v>3.9610265841033794</v>
      </c>
      <c r="M54" s="180">
        <v>3.9684399405109332</v>
      </c>
      <c r="N54" s="180">
        <v>4.0071373302154134</v>
      </c>
      <c r="O54" s="180">
        <v>4.1568746353596451</v>
      </c>
      <c r="P54" s="180">
        <v>4.0004650368974</v>
      </c>
      <c r="Q54" s="180">
        <v>3.8761814779537942</v>
      </c>
      <c r="R54" s="180">
        <v>3.9543291252295014</v>
      </c>
      <c r="S54" s="180">
        <v>3.9490135592908895</v>
      </c>
      <c r="T54" s="180">
        <v>4.051266359367478</v>
      </c>
      <c r="U54" s="180">
        <v>4.19491508208566</v>
      </c>
      <c r="V54" s="180">
        <v>4.2254596357204806</v>
      </c>
      <c r="W54" s="180">
        <v>4.2278147553305407</v>
      </c>
      <c r="X54" s="180">
        <v>4.4171995499042493</v>
      </c>
      <c r="Y54" s="180">
        <v>4.6506330554464217</v>
      </c>
      <c r="Z54" s="180">
        <v>4.8725816862325333</v>
      </c>
      <c r="AA54" s="180">
        <v>5.0711220774744277</v>
      </c>
      <c r="AB54" s="180">
        <v>5.1442775029088823</v>
      </c>
      <c r="AC54" s="180">
        <v>5.1465957365950157</v>
      </c>
      <c r="AD54" s="180">
        <v>4.9470301004826229</v>
      </c>
      <c r="AE54" s="230">
        <v>5.0381968335529299</v>
      </c>
      <c r="AF54" s="206">
        <f t="shared" si="0"/>
        <v>52</v>
      </c>
      <c r="AG54" s="66"/>
    </row>
    <row r="55" spans="1:33" x14ac:dyDescent="0.25">
      <c r="A55" s="179" t="s">
        <v>62</v>
      </c>
      <c r="B55" s="180">
        <v>3.1803450797992099</v>
      </c>
      <c r="C55" s="180">
        <v>2.845461339075507</v>
      </c>
      <c r="D55" s="180">
        <v>2.7797267972095803</v>
      </c>
      <c r="E55" s="180">
        <v>3.1967000588353223</v>
      </c>
      <c r="F55" s="180">
        <v>3.0615429075947933</v>
      </c>
      <c r="G55" s="180">
        <v>3.1731042315685891</v>
      </c>
      <c r="H55" s="180">
        <v>3.0953349215893105</v>
      </c>
      <c r="I55" s="180">
        <v>3.1211263728638681</v>
      </c>
      <c r="J55" s="180">
        <v>3.2194802766826549</v>
      </c>
      <c r="K55" s="180">
        <v>3.3757090330744446</v>
      </c>
      <c r="L55" s="180">
        <v>3.2260838058380887</v>
      </c>
      <c r="M55" s="180">
        <v>3.2919600308735384</v>
      </c>
      <c r="N55" s="180">
        <v>3.325271680291388</v>
      </c>
      <c r="O55" s="180">
        <v>3.5714058527685815</v>
      </c>
      <c r="P55" s="180">
        <v>3.6261417612038422</v>
      </c>
      <c r="Q55" s="180">
        <v>3.6425481544237583</v>
      </c>
      <c r="R55" s="180">
        <v>3.7809030528942831</v>
      </c>
      <c r="S55" s="180">
        <v>4.0127571835388336</v>
      </c>
      <c r="T55" s="180">
        <v>3.6798154992170331</v>
      </c>
      <c r="U55" s="180">
        <v>3.8147460862147717</v>
      </c>
      <c r="V55" s="180">
        <v>3.8625689328306692</v>
      </c>
      <c r="W55" s="180">
        <v>3.8861048040555062</v>
      </c>
      <c r="X55" s="180">
        <v>3.7754458355373886</v>
      </c>
      <c r="Y55" s="180">
        <v>3.8245807314252915</v>
      </c>
      <c r="Z55" s="180">
        <v>3.8536556820235304</v>
      </c>
      <c r="AA55" s="180">
        <v>3.9774308027786645</v>
      </c>
      <c r="AB55" s="180">
        <v>4.1357681987999406</v>
      </c>
      <c r="AC55" s="180">
        <v>3.9774152022867604</v>
      </c>
      <c r="AD55" s="180">
        <v>3.7662532218039186</v>
      </c>
      <c r="AE55" s="230">
        <v>3.7970226088450469</v>
      </c>
      <c r="AF55" s="206">
        <f t="shared" si="0"/>
        <v>58</v>
      </c>
      <c r="AG55" s="66"/>
    </row>
    <row r="56" spans="1:33" x14ac:dyDescent="0.25">
      <c r="A56" s="179" t="s">
        <v>63</v>
      </c>
      <c r="B56" s="180">
        <v>2.306786099478527</v>
      </c>
      <c r="C56" s="180">
        <v>2.1891321251805995</v>
      </c>
      <c r="D56" s="180">
        <v>2.3173424186918101</v>
      </c>
      <c r="E56" s="180">
        <v>2.8334267209350954</v>
      </c>
      <c r="F56" s="180">
        <v>3.0361016100546756</v>
      </c>
      <c r="G56" s="180">
        <v>3.4508155506937439</v>
      </c>
      <c r="H56" s="180">
        <v>3.6063436011728491</v>
      </c>
      <c r="I56" s="180">
        <v>4.0096233414352325</v>
      </c>
      <c r="J56" s="180">
        <v>3.9323386616046592</v>
      </c>
      <c r="K56" s="180">
        <v>3.8072841074655734</v>
      </c>
      <c r="L56" s="180">
        <v>3.5653546472581117</v>
      </c>
      <c r="M56" s="180">
        <v>3.618311783528037</v>
      </c>
      <c r="N56" s="180">
        <v>3.8171304332999654</v>
      </c>
      <c r="O56" s="180">
        <v>4.0144140732703884</v>
      </c>
      <c r="P56" s="180">
        <v>4.2305437760170976</v>
      </c>
      <c r="Q56" s="180">
        <v>4.1509780136581398</v>
      </c>
      <c r="R56" s="180">
        <v>4.034223395369259</v>
      </c>
      <c r="S56" s="180">
        <v>4.2411512706201</v>
      </c>
      <c r="T56" s="180">
        <v>4.500433223141731</v>
      </c>
      <c r="U56" s="180">
        <v>4.4908039209106425</v>
      </c>
      <c r="V56" s="180">
        <v>4.5135331978379414</v>
      </c>
      <c r="W56" s="180">
        <v>4.6936177389557292</v>
      </c>
      <c r="X56" s="180">
        <v>4.7711299696252176</v>
      </c>
      <c r="Y56" s="180">
        <v>4.8694162155655079</v>
      </c>
      <c r="Z56" s="180">
        <v>4.8890089356960766</v>
      </c>
      <c r="AA56" s="180">
        <v>4.908328764844307</v>
      </c>
      <c r="AB56" s="180">
        <v>4.9185869126479425</v>
      </c>
      <c r="AC56" s="180">
        <v>4.6389021557153187</v>
      </c>
      <c r="AD56" s="180">
        <v>4.4976331448501137</v>
      </c>
      <c r="AE56" s="230">
        <v>4.4504724705268828</v>
      </c>
      <c r="AF56" s="206">
        <f t="shared" si="0"/>
        <v>54</v>
      </c>
      <c r="AG56" s="66"/>
    </row>
    <row r="57" spans="1:33" x14ac:dyDescent="0.25">
      <c r="A57" s="179" t="s">
        <v>64</v>
      </c>
      <c r="B57" s="180">
        <v>1.3690906809059662</v>
      </c>
      <c r="C57" s="180">
        <v>1.4301103949821279</v>
      </c>
      <c r="D57" s="180">
        <v>1.3851994811172503</v>
      </c>
      <c r="E57" s="180">
        <v>1.5716385281826766</v>
      </c>
      <c r="F57" s="180">
        <v>1.8614517151325873</v>
      </c>
      <c r="G57" s="180">
        <v>1.9655226168252389</v>
      </c>
      <c r="H57" s="180">
        <v>2.274768606189991</v>
      </c>
      <c r="I57" s="180">
        <v>2.4964185481509045</v>
      </c>
      <c r="J57" s="180">
        <v>2.6318883425116737</v>
      </c>
      <c r="K57" s="180">
        <v>2.6361579128232058</v>
      </c>
      <c r="L57" s="180">
        <v>2.5810579438799648</v>
      </c>
      <c r="M57" s="180">
        <v>2.2583740681886297</v>
      </c>
      <c r="N57" s="180">
        <v>2.4638840077846975</v>
      </c>
      <c r="O57" s="180">
        <v>2.6375060069454155</v>
      </c>
      <c r="P57" s="180">
        <v>2.8741556447851075</v>
      </c>
      <c r="Q57" s="180">
        <v>2.8873811233133324</v>
      </c>
      <c r="R57" s="180">
        <v>2.6637738064275838</v>
      </c>
      <c r="S57" s="180">
        <v>2.8911681942926868</v>
      </c>
      <c r="T57" s="180">
        <v>3.234241920247515</v>
      </c>
      <c r="U57" s="180">
        <v>3.4734424299819082</v>
      </c>
      <c r="V57" s="180">
        <v>3.4211443532172061</v>
      </c>
      <c r="W57" s="180">
        <v>3.6176133840105824</v>
      </c>
      <c r="X57" s="180">
        <v>3.6820872341769175</v>
      </c>
      <c r="Y57" s="180">
        <v>3.9104892305984422</v>
      </c>
      <c r="Z57" s="180">
        <v>4.2398081328272204</v>
      </c>
      <c r="AA57" s="180">
        <v>4.3799797200153829</v>
      </c>
      <c r="AB57" s="180">
        <v>4.4175522023595457</v>
      </c>
      <c r="AC57" s="180">
        <v>4.1160782313274451</v>
      </c>
      <c r="AD57" s="180">
        <v>3.3529519796716123</v>
      </c>
      <c r="AE57" s="230">
        <v>3.4482349235151033</v>
      </c>
      <c r="AF57" s="206">
        <f t="shared" si="0"/>
        <v>60</v>
      </c>
      <c r="AG57" s="66"/>
    </row>
    <row r="58" spans="1:33" x14ac:dyDescent="0.25">
      <c r="A58" s="179" t="s">
        <v>65</v>
      </c>
      <c r="B58" s="180">
        <v>2.3784882669984246</v>
      </c>
      <c r="C58" s="180">
        <v>2.4362678616881479</v>
      </c>
      <c r="D58" s="180">
        <v>2.4709640807575783</v>
      </c>
      <c r="E58" s="180">
        <v>3.0323177641432095</v>
      </c>
      <c r="F58" s="180">
        <v>2.9715475860777723</v>
      </c>
      <c r="G58" s="180">
        <v>3.4473929584934608</v>
      </c>
      <c r="H58" s="180">
        <v>3.583678531678673</v>
      </c>
      <c r="I58" s="180">
        <v>3.7906375315400314</v>
      </c>
      <c r="J58" s="180">
        <v>3.6634039586381415</v>
      </c>
      <c r="K58" s="180">
        <v>3.8529016065859079</v>
      </c>
      <c r="L58" s="180">
        <v>3.8188571697823464</v>
      </c>
      <c r="M58" s="180">
        <v>3.6192228959198913</v>
      </c>
      <c r="N58" s="180">
        <v>3.6315198022950934</v>
      </c>
      <c r="O58" s="180">
        <v>3.8052343784985587</v>
      </c>
      <c r="P58" s="180">
        <v>4.1070191433309446</v>
      </c>
      <c r="Q58" s="180">
        <v>4.1605143707670633</v>
      </c>
      <c r="R58" s="180">
        <v>4.1659907984754829</v>
      </c>
      <c r="S58" s="180">
        <v>4.2817526368312668</v>
      </c>
      <c r="T58" s="180">
        <v>4.4156617981530646</v>
      </c>
      <c r="U58" s="180">
        <v>4.5289372944244617</v>
      </c>
      <c r="V58" s="180">
        <v>4.5038432978043987</v>
      </c>
      <c r="W58" s="180">
        <v>4.6767482706246524</v>
      </c>
      <c r="X58" s="180">
        <v>4.6980367501128697</v>
      </c>
      <c r="Y58" s="180">
        <v>4.7820806762093993</v>
      </c>
      <c r="Z58" s="180">
        <v>4.7562095635798407</v>
      </c>
      <c r="AA58" s="180">
        <v>4.7257480742682549</v>
      </c>
      <c r="AB58" s="180">
        <v>4.7103064654031108</v>
      </c>
      <c r="AC58" s="180">
        <v>4.5424364217806827</v>
      </c>
      <c r="AD58" s="180">
        <v>4.1818265904725527</v>
      </c>
      <c r="AE58" s="230">
        <v>4.2074015939050211</v>
      </c>
      <c r="AF58" s="206">
        <f t="shared" si="0"/>
        <v>56</v>
      </c>
      <c r="AG58" s="66"/>
    </row>
    <row r="59" spans="1:33" x14ac:dyDescent="0.25">
      <c r="A59" s="179" t="s">
        <v>66</v>
      </c>
      <c r="B59" s="180">
        <v>4.3558165521895233</v>
      </c>
      <c r="C59" s="180">
        <v>4.1771526936143832</v>
      </c>
      <c r="D59" s="180">
        <v>4.3495471828466741</v>
      </c>
      <c r="E59" s="180">
        <v>4.5451332185149571</v>
      </c>
      <c r="F59" s="180">
        <v>4.5538844089346595</v>
      </c>
      <c r="G59" s="180">
        <v>4.8015814519299687</v>
      </c>
      <c r="H59" s="180">
        <v>4.8224066935182757</v>
      </c>
      <c r="I59" s="180">
        <v>4.9143994580576118</v>
      </c>
      <c r="J59" s="180">
        <v>4.9832392945265527</v>
      </c>
      <c r="K59" s="180">
        <v>4.8558286426638189</v>
      </c>
      <c r="L59" s="180">
        <v>4.5368867775338826</v>
      </c>
      <c r="M59" s="180">
        <v>4.4024446948936546</v>
      </c>
      <c r="N59" s="180">
        <v>4.3882337781545102</v>
      </c>
      <c r="O59" s="180">
        <v>4.5175734221296242</v>
      </c>
      <c r="P59" s="180">
        <v>4.6238258111333908</v>
      </c>
      <c r="Q59" s="180">
        <v>4.7890633157277565</v>
      </c>
      <c r="R59" s="180">
        <v>4.9010385191157191</v>
      </c>
      <c r="S59" s="180">
        <v>5.0772253340380642</v>
      </c>
      <c r="T59" s="180">
        <v>5.2977735438330855</v>
      </c>
      <c r="U59" s="180">
        <v>5.4263970671489981</v>
      </c>
      <c r="V59" s="180">
        <v>5.4628905464740782</v>
      </c>
      <c r="W59" s="180">
        <v>5.4542720838290508</v>
      </c>
      <c r="X59" s="180">
        <v>5.4233685976599988</v>
      </c>
      <c r="Y59" s="180">
        <v>5.4923759285999205</v>
      </c>
      <c r="Z59" s="180">
        <v>5.3970208505965891</v>
      </c>
      <c r="AA59" s="180">
        <v>5.4454414759808998</v>
      </c>
      <c r="AB59" s="180">
        <v>5.4366544982753346</v>
      </c>
      <c r="AC59" s="180">
        <v>5.2113043338209826</v>
      </c>
      <c r="AD59" s="180">
        <v>4.9670556374577739</v>
      </c>
      <c r="AE59" s="230">
        <v>4.920883929129686</v>
      </c>
      <c r="AF59" s="206">
        <f t="shared" si="0"/>
        <v>53</v>
      </c>
      <c r="AG59" s="66"/>
    </row>
    <row r="60" spans="1:33" x14ac:dyDescent="0.25">
      <c r="A60" s="179" t="s">
        <v>67</v>
      </c>
      <c r="B60" s="180">
        <v>2.7204661808248809</v>
      </c>
      <c r="C60" s="180">
        <v>2.5360824972911264</v>
      </c>
      <c r="D60" s="180">
        <v>2.9457636721690821</v>
      </c>
      <c r="E60" s="180">
        <v>3.3685398932142854</v>
      </c>
      <c r="F60" s="180">
        <v>3.379522927147093</v>
      </c>
      <c r="G60" s="180">
        <v>3.5744517292292741</v>
      </c>
      <c r="H60" s="180">
        <v>3.7160120194247708</v>
      </c>
      <c r="I60" s="180">
        <v>3.8648431739291529</v>
      </c>
      <c r="J60" s="180">
        <v>3.7269596648250971</v>
      </c>
      <c r="K60" s="180">
        <v>3.6922744639235021</v>
      </c>
      <c r="L60" s="180">
        <v>3.5566672953357141</v>
      </c>
      <c r="M60" s="180">
        <v>3.8047714935272574</v>
      </c>
      <c r="N60" s="180">
        <v>4.0244201239758555</v>
      </c>
      <c r="O60" s="180">
        <v>4.0306040128060365</v>
      </c>
      <c r="P60" s="180">
        <v>4.3666463231521782</v>
      </c>
      <c r="Q60" s="180">
        <v>4.4129572509543555</v>
      </c>
      <c r="R60" s="180">
        <v>4.2050157302394089</v>
      </c>
      <c r="S60" s="180">
        <v>4.5194950466338559</v>
      </c>
      <c r="T60" s="180">
        <v>4.3705960523886302</v>
      </c>
      <c r="U60" s="180">
        <v>4.4781882954256274</v>
      </c>
      <c r="V60" s="180">
        <v>4.7073748795153882</v>
      </c>
      <c r="W60" s="180">
        <v>4.806672213445137</v>
      </c>
      <c r="X60" s="180">
        <v>4.7957382507073296</v>
      </c>
      <c r="Y60" s="180">
        <v>4.6235538184999774</v>
      </c>
      <c r="Z60" s="180">
        <v>4.7140979055794725</v>
      </c>
      <c r="AA60" s="180">
        <v>4.9580632940037148</v>
      </c>
      <c r="AB60" s="180">
        <v>4.9848815334023708</v>
      </c>
      <c r="AC60" s="180">
        <v>4.6861593264054919</v>
      </c>
      <c r="AD60" s="180">
        <v>4.294553613078274</v>
      </c>
      <c r="AE60" s="230">
        <v>4.2948972213374859</v>
      </c>
      <c r="AF60" s="206">
        <f t="shared" si="0"/>
        <v>55</v>
      </c>
      <c r="AG60" s="66"/>
    </row>
    <row r="61" spans="1:33" x14ac:dyDescent="0.25">
      <c r="A61" s="179" t="s">
        <v>68</v>
      </c>
      <c r="B61" s="180">
        <v>2.1852376290867572</v>
      </c>
      <c r="C61" s="180">
        <v>1.9942356746374443</v>
      </c>
      <c r="D61" s="180">
        <v>2.2728116167427577</v>
      </c>
      <c r="E61" s="180">
        <v>2.5661555887006364</v>
      </c>
      <c r="F61" s="180">
        <v>2.6960312978456797</v>
      </c>
      <c r="G61" s="180">
        <v>2.9889256746913779</v>
      </c>
      <c r="H61" s="180">
        <v>3.0042532983359429</v>
      </c>
      <c r="I61" s="180">
        <v>3.1173391859281985</v>
      </c>
      <c r="J61" s="180">
        <v>3.043358772240865</v>
      </c>
      <c r="K61" s="180">
        <v>3.1022681719765841</v>
      </c>
      <c r="L61" s="180">
        <v>2.7831773589918374</v>
      </c>
      <c r="M61" s="180">
        <v>2.7017377632891182</v>
      </c>
      <c r="N61" s="180">
        <v>2.7061376682720888</v>
      </c>
      <c r="O61" s="180">
        <v>2.9511092620014812</v>
      </c>
      <c r="P61" s="180">
        <v>3.0232735963286701</v>
      </c>
      <c r="Q61" s="180">
        <v>3.0571906742047883</v>
      </c>
      <c r="R61" s="180">
        <v>3.0731646728690349</v>
      </c>
      <c r="S61" s="180">
        <v>3.3163923062713412</v>
      </c>
      <c r="T61" s="180">
        <v>3.507263364167263</v>
      </c>
      <c r="U61" s="180">
        <v>3.6799776208401851</v>
      </c>
      <c r="V61" s="180">
        <v>3.5392858304096291</v>
      </c>
      <c r="W61" s="180">
        <v>3.636848503282673</v>
      </c>
      <c r="X61" s="180">
        <v>3.5849266364629169</v>
      </c>
      <c r="Y61" s="180">
        <v>3.7882116886076052</v>
      </c>
      <c r="Z61" s="180">
        <v>3.8127499262576148</v>
      </c>
      <c r="AA61" s="180">
        <v>3.8488172183049802</v>
      </c>
      <c r="AB61" s="180">
        <v>3.9699460422833077</v>
      </c>
      <c r="AC61" s="180">
        <v>3.8034674244331583</v>
      </c>
      <c r="AD61" s="180">
        <v>3.6194046287893911</v>
      </c>
      <c r="AE61" s="230">
        <v>3.6561946407373482</v>
      </c>
      <c r="AF61" s="206">
        <f t="shared" si="0"/>
        <v>59</v>
      </c>
      <c r="AG61" s="66"/>
    </row>
    <row r="62" spans="1:33" x14ac:dyDescent="0.25">
      <c r="A62" s="181" t="s">
        <v>69</v>
      </c>
      <c r="B62" s="182">
        <v>2.6167344494047318</v>
      </c>
      <c r="C62" s="182">
        <v>2.3692095934226498</v>
      </c>
      <c r="D62" s="182">
        <v>2.596914213167941</v>
      </c>
      <c r="E62" s="182">
        <v>2.9202486426574636</v>
      </c>
      <c r="F62" s="182">
        <v>3.0120234506511654</v>
      </c>
      <c r="G62" s="182">
        <v>2.9932063044569648</v>
      </c>
      <c r="H62" s="182">
        <v>3.1760244834575584</v>
      </c>
      <c r="I62" s="182">
        <v>3.2904431258743649</v>
      </c>
      <c r="J62" s="182">
        <v>3.3428163948218419</v>
      </c>
      <c r="K62" s="182">
        <v>3.3429594334368411</v>
      </c>
      <c r="L62" s="182">
        <v>3.2411483426535148</v>
      </c>
      <c r="M62" s="182">
        <v>3.275652845271825</v>
      </c>
      <c r="N62" s="182">
        <v>3.343674323279727</v>
      </c>
      <c r="O62" s="182">
        <v>3.6882492626036325</v>
      </c>
      <c r="P62" s="182">
        <v>3.7507471964894155</v>
      </c>
      <c r="Q62" s="182">
        <v>3.8776435479127844</v>
      </c>
      <c r="R62" s="182">
        <v>3.8710892806217951</v>
      </c>
      <c r="S62" s="182">
        <v>3.8902529279721301</v>
      </c>
      <c r="T62" s="182">
        <v>3.666114528081506</v>
      </c>
      <c r="U62" s="182">
        <v>3.8540592644277822</v>
      </c>
      <c r="V62" s="182">
        <v>3.7569836779516605</v>
      </c>
      <c r="W62" s="182">
        <v>3.8459023556435668</v>
      </c>
      <c r="X62" s="182">
        <v>3.8720543824399178</v>
      </c>
      <c r="Y62" s="182">
        <v>4.0589647846713026</v>
      </c>
      <c r="Z62" s="182">
        <v>4.1207921636717977</v>
      </c>
      <c r="AA62" s="182">
        <v>4.009827090900095</v>
      </c>
      <c r="AB62" s="182">
        <v>4.2048924595706163</v>
      </c>
      <c r="AC62" s="182">
        <v>4.2562903980942499</v>
      </c>
      <c r="AD62" s="182">
        <v>3.7716604065518484</v>
      </c>
      <c r="AE62" s="231">
        <v>3.9482927659740348</v>
      </c>
      <c r="AF62" s="216">
        <f t="shared" si="0"/>
        <v>57</v>
      </c>
      <c r="AG62" s="124"/>
    </row>
    <row r="63" spans="1:33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F63" s="125"/>
      <c r="AG63" s="66"/>
    </row>
    <row r="64" spans="1:33" x14ac:dyDescent="0.25">
      <c r="A64" s="80" t="s">
        <v>163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F64" s="125"/>
      <c r="AG64" s="66"/>
    </row>
    <row r="65" spans="1:33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F65" s="125"/>
      <c r="AG65" s="66"/>
    </row>
    <row r="66" spans="1:33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F66" s="125"/>
      <c r="AG66" s="66"/>
    </row>
    <row r="67" spans="1:33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F67" s="125"/>
      <c r="AG67" s="66"/>
    </row>
    <row r="68" spans="1:33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F68" s="125"/>
      <c r="AG68" s="66"/>
    </row>
    <row r="69" spans="1:33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F69" s="125"/>
      <c r="AG69" s="66"/>
    </row>
    <row r="70" spans="1:33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F70" s="125"/>
      <c r="AG70" s="6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activeCell="A6" sqref="A6"/>
    </sheetView>
  </sheetViews>
  <sheetFormatPr defaultRowHeight="15" x14ac:dyDescent="0.25"/>
  <cols>
    <col min="1" max="1" width="17.5703125" style="66" customWidth="1"/>
    <col min="2" max="2" width="8.140625" style="66" customWidth="1"/>
    <col min="3" max="23" width="9.140625" style="66"/>
  </cols>
  <sheetData>
    <row r="1" spans="1:3" x14ac:dyDescent="0.25">
      <c r="A1" s="183" t="s">
        <v>197</v>
      </c>
    </row>
    <row r="2" spans="1:3" x14ac:dyDescent="0.25">
      <c r="A2" s="183"/>
    </row>
    <row r="3" spans="1:3" x14ac:dyDescent="0.25">
      <c r="B3" s="183" t="s">
        <v>71</v>
      </c>
      <c r="C3" s="183" t="s">
        <v>72</v>
      </c>
    </row>
    <row r="4" spans="1:3" x14ac:dyDescent="0.25">
      <c r="A4" s="237" t="s">
        <v>67</v>
      </c>
      <c r="B4" s="236">
        <v>5.891946697326663</v>
      </c>
      <c r="C4" s="238">
        <v>60</v>
      </c>
    </row>
    <row r="5" spans="1:3" x14ac:dyDescent="0.25">
      <c r="A5" s="54" t="s">
        <v>41</v>
      </c>
      <c r="B5" s="236">
        <v>5.9714569820715013</v>
      </c>
      <c r="C5" s="238">
        <v>59</v>
      </c>
    </row>
    <row r="6" spans="1:3" x14ac:dyDescent="0.25">
      <c r="A6" s="239" t="s">
        <v>79</v>
      </c>
      <c r="B6" s="236">
        <v>5.9903182965610409</v>
      </c>
      <c r="C6" s="238">
        <v>58</v>
      </c>
    </row>
    <row r="7" spans="1:3" x14ac:dyDescent="0.25">
      <c r="A7" s="54" t="s">
        <v>34</v>
      </c>
      <c r="B7" s="236">
        <v>6.0643519122591059</v>
      </c>
      <c r="C7" s="238">
        <v>57</v>
      </c>
    </row>
    <row r="8" spans="1:3" x14ac:dyDescent="0.25">
      <c r="A8" s="237" t="s">
        <v>65</v>
      </c>
      <c r="B8" s="236">
        <v>6.1283274455610917</v>
      </c>
      <c r="C8" s="238">
        <v>56</v>
      </c>
    </row>
    <row r="9" spans="1:3" x14ac:dyDescent="0.25">
      <c r="A9" s="239" t="s">
        <v>55</v>
      </c>
      <c r="B9" s="236">
        <v>6.1485394915047813</v>
      </c>
      <c r="C9" s="238">
        <v>55</v>
      </c>
    </row>
    <row r="10" spans="1:3" x14ac:dyDescent="0.25">
      <c r="A10" s="54" t="s">
        <v>27</v>
      </c>
      <c r="B10" s="236">
        <v>6.2087762665481652</v>
      </c>
      <c r="C10" s="238">
        <v>54</v>
      </c>
    </row>
    <row r="11" spans="1:3" x14ac:dyDescent="0.25">
      <c r="A11" s="54" t="s">
        <v>29</v>
      </c>
      <c r="B11" s="236">
        <v>6.2175386187887103</v>
      </c>
      <c r="C11" s="238">
        <v>53</v>
      </c>
    </row>
    <row r="12" spans="1:3" x14ac:dyDescent="0.25">
      <c r="A12" s="54" t="s">
        <v>36</v>
      </c>
      <c r="B12" s="236">
        <v>6.227213320289362</v>
      </c>
      <c r="C12" s="238">
        <v>52</v>
      </c>
    </row>
    <row r="13" spans="1:3" x14ac:dyDescent="0.25">
      <c r="A13" s="240" t="s">
        <v>14</v>
      </c>
      <c r="B13" s="236">
        <v>6.2697557521502709</v>
      </c>
      <c r="C13" s="238">
        <v>51</v>
      </c>
    </row>
    <row r="14" spans="1:3" x14ac:dyDescent="0.25">
      <c r="A14" s="237" t="s">
        <v>68</v>
      </c>
      <c r="B14" s="236">
        <v>6.2939206083949299</v>
      </c>
      <c r="C14" s="238">
        <v>50</v>
      </c>
    </row>
    <row r="15" spans="1:3" x14ac:dyDescent="0.25">
      <c r="A15" s="54" t="s">
        <v>49</v>
      </c>
      <c r="B15" s="236">
        <v>6.2995974680748823</v>
      </c>
      <c r="C15" s="238">
        <v>49</v>
      </c>
    </row>
    <row r="16" spans="1:3" x14ac:dyDescent="0.25">
      <c r="A16" s="54" t="s">
        <v>21</v>
      </c>
      <c r="B16" s="236">
        <v>6.3036424311827126</v>
      </c>
      <c r="C16" s="238">
        <v>48</v>
      </c>
    </row>
    <row r="17" spans="1:3" x14ac:dyDescent="0.25">
      <c r="A17" s="241" t="s">
        <v>50</v>
      </c>
      <c r="B17" s="236">
        <v>6.3743309353794526</v>
      </c>
      <c r="C17" s="238">
        <v>47</v>
      </c>
    </row>
    <row r="18" spans="1:3" x14ac:dyDescent="0.25">
      <c r="A18" s="54" t="s">
        <v>11</v>
      </c>
      <c r="B18" s="236">
        <v>6.3870155705189706</v>
      </c>
      <c r="C18" s="238">
        <v>46</v>
      </c>
    </row>
    <row r="19" spans="1:3" x14ac:dyDescent="0.25">
      <c r="A19" s="237" t="s">
        <v>63</v>
      </c>
      <c r="B19" s="236">
        <v>6.4641884573458199</v>
      </c>
      <c r="C19" s="238">
        <v>45</v>
      </c>
    </row>
    <row r="20" spans="1:3" x14ac:dyDescent="0.25">
      <c r="A20" s="54" t="s">
        <v>32</v>
      </c>
      <c r="B20" s="236">
        <v>6.4744695865813728</v>
      </c>
      <c r="C20" s="238">
        <v>44</v>
      </c>
    </row>
    <row r="21" spans="1:3" x14ac:dyDescent="0.25">
      <c r="A21" s="54" t="s">
        <v>45</v>
      </c>
      <c r="B21" s="236">
        <v>6.5027127487958847</v>
      </c>
      <c r="C21" s="238">
        <v>43</v>
      </c>
    </row>
    <row r="22" spans="1:3" x14ac:dyDescent="0.25">
      <c r="A22" s="241" t="s">
        <v>30</v>
      </c>
      <c r="B22" s="236">
        <v>6.5191201975169388</v>
      </c>
      <c r="C22" s="238">
        <v>42</v>
      </c>
    </row>
    <row r="23" spans="1:3" x14ac:dyDescent="0.25">
      <c r="A23" s="240" t="s">
        <v>48</v>
      </c>
      <c r="B23" s="236">
        <v>6.5415292108877008</v>
      </c>
      <c r="C23" s="238">
        <v>41</v>
      </c>
    </row>
    <row r="24" spans="1:3" x14ac:dyDescent="0.25">
      <c r="A24" s="239" t="s">
        <v>58</v>
      </c>
      <c r="B24" s="236">
        <v>6.5638850335752359</v>
      </c>
      <c r="C24" s="238">
        <v>40</v>
      </c>
    </row>
    <row r="25" spans="1:3" x14ac:dyDescent="0.25">
      <c r="A25" s="54" t="s">
        <v>19</v>
      </c>
      <c r="B25" s="236">
        <v>6.5858273440404886</v>
      </c>
      <c r="C25" s="238">
        <v>39</v>
      </c>
    </row>
    <row r="26" spans="1:3" x14ac:dyDescent="0.25">
      <c r="A26" s="54" t="s">
        <v>35</v>
      </c>
      <c r="B26" s="236">
        <v>6.6046211746871588</v>
      </c>
      <c r="C26" s="238">
        <v>38</v>
      </c>
    </row>
    <row r="27" spans="1:3" x14ac:dyDescent="0.25">
      <c r="A27" s="241" t="s">
        <v>40</v>
      </c>
      <c r="B27" s="236">
        <v>6.6205685874478579</v>
      </c>
      <c r="C27" s="238">
        <v>37</v>
      </c>
    </row>
    <row r="28" spans="1:3" x14ac:dyDescent="0.25">
      <c r="A28" s="54" t="s">
        <v>22</v>
      </c>
      <c r="B28" s="236">
        <v>6.6556828325650379</v>
      </c>
      <c r="C28" s="238">
        <v>36</v>
      </c>
    </row>
    <row r="29" spans="1:3" x14ac:dyDescent="0.25">
      <c r="A29" s="54" t="s">
        <v>13</v>
      </c>
      <c r="B29" s="236">
        <v>6.6771402102857813</v>
      </c>
      <c r="C29" s="238">
        <v>35</v>
      </c>
    </row>
    <row r="30" spans="1:3" x14ac:dyDescent="0.25">
      <c r="A30" s="54" t="s">
        <v>42</v>
      </c>
      <c r="B30" s="236">
        <v>6.7016088816438071</v>
      </c>
      <c r="C30" s="238">
        <v>34</v>
      </c>
    </row>
    <row r="31" spans="1:3" x14ac:dyDescent="0.25">
      <c r="A31" s="54" t="s">
        <v>44</v>
      </c>
      <c r="B31" s="236">
        <v>6.7132027897707438</v>
      </c>
      <c r="C31" s="238">
        <v>33</v>
      </c>
    </row>
    <row r="32" spans="1:3" x14ac:dyDescent="0.25">
      <c r="A32" s="237" t="s">
        <v>62</v>
      </c>
      <c r="B32" s="236">
        <v>6.7350746792420475</v>
      </c>
      <c r="C32" s="238">
        <v>32</v>
      </c>
    </row>
    <row r="33" spans="1:3" x14ac:dyDescent="0.25">
      <c r="A33" s="242" t="s">
        <v>57</v>
      </c>
      <c r="B33" s="236">
        <v>6.7356575135286931</v>
      </c>
      <c r="C33" s="238">
        <v>31</v>
      </c>
    </row>
    <row r="34" spans="1:3" x14ac:dyDescent="0.25">
      <c r="A34" s="54" t="s">
        <v>15</v>
      </c>
      <c r="B34" s="236">
        <v>6.7681377450300193</v>
      </c>
      <c r="C34" s="238">
        <v>30</v>
      </c>
    </row>
    <row r="35" spans="1:3" x14ac:dyDescent="0.25">
      <c r="A35" s="54" t="s">
        <v>31</v>
      </c>
      <c r="B35" s="236">
        <v>6.7953497855837721</v>
      </c>
      <c r="C35" s="238">
        <v>29</v>
      </c>
    </row>
    <row r="36" spans="1:3" x14ac:dyDescent="0.25">
      <c r="A36" s="239" t="s">
        <v>52</v>
      </c>
      <c r="B36" s="236">
        <v>6.7983192581152903</v>
      </c>
      <c r="C36" s="238">
        <v>28</v>
      </c>
    </row>
    <row r="37" spans="1:3" x14ac:dyDescent="0.25">
      <c r="A37" s="54" t="s">
        <v>47</v>
      </c>
      <c r="B37" s="236">
        <v>6.7995400731334144</v>
      </c>
      <c r="C37" s="238">
        <v>27</v>
      </c>
    </row>
    <row r="38" spans="1:3" x14ac:dyDescent="0.25">
      <c r="A38" s="239" t="s">
        <v>56</v>
      </c>
      <c r="B38" s="236">
        <v>6.8248237836538621</v>
      </c>
      <c r="C38" s="238">
        <v>26</v>
      </c>
    </row>
    <row r="39" spans="1:3" x14ac:dyDescent="0.25">
      <c r="A39" s="54" t="s">
        <v>46</v>
      </c>
      <c r="B39" s="236">
        <v>6.8403423797012763</v>
      </c>
      <c r="C39" s="238">
        <v>25</v>
      </c>
    </row>
    <row r="40" spans="1:3" x14ac:dyDescent="0.25">
      <c r="A40" s="54" t="s">
        <v>26</v>
      </c>
      <c r="B40" s="236">
        <v>6.8444411459361749</v>
      </c>
      <c r="C40" s="238">
        <v>24</v>
      </c>
    </row>
    <row r="41" spans="1:3" x14ac:dyDescent="0.25">
      <c r="A41" s="54" t="s">
        <v>33</v>
      </c>
      <c r="B41" s="236">
        <v>6.8916691499632456</v>
      </c>
      <c r="C41" s="238">
        <v>23</v>
      </c>
    </row>
    <row r="42" spans="1:3" x14ac:dyDescent="0.25">
      <c r="A42" s="54" t="s">
        <v>24</v>
      </c>
      <c r="B42" s="236">
        <v>6.9070131453825798</v>
      </c>
      <c r="C42" s="238">
        <v>22</v>
      </c>
    </row>
    <row r="43" spans="1:3" x14ac:dyDescent="0.25">
      <c r="A43" s="243" t="s">
        <v>66</v>
      </c>
      <c r="B43" s="236">
        <v>6.9137620296880451</v>
      </c>
      <c r="C43" s="238">
        <v>21</v>
      </c>
    </row>
    <row r="44" spans="1:3" x14ac:dyDescent="0.25">
      <c r="A44" s="54" t="s">
        <v>17</v>
      </c>
      <c r="B44" s="236">
        <v>6.9342129080836177</v>
      </c>
      <c r="C44" s="238">
        <v>20</v>
      </c>
    </row>
    <row r="45" spans="1:3" x14ac:dyDescent="0.25">
      <c r="A45" s="54" t="s">
        <v>28</v>
      </c>
      <c r="B45" s="236">
        <v>6.9571759112659759</v>
      </c>
      <c r="C45" s="238">
        <v>19</v>
      </c>
    </row>
    <row r="46" spans="1:3" x14ac:dyDescent="0.25">
      <c r="A46" s="54" t="s">
        <v>25</v>
      </c>
      <c r="B46" s="236">
        <v>6.9594720585648666</v>
      </c>
      <c r="C46" s="238">
        <v>18</v>
      </c>
    </row>
    <row r="47" spans="1:3" x14ac:dyDescent="0.25">
      <c r="A47" s="54" t="s">
        <v>43</v>
      </c>
      <c r="B47" s="236">
        <v>6.9663876672444136</v>
      </c>
      <c r="C47" s="238">
        <v>17</v>
      </c>
    </row>
    <row r="48" spans="1:3" x14ac:dyDescent="0.25">
      <c r="A48" s="54" t="s">
        <v>39</v>
      </c>
      <c r="B48" s="236">
        <v>6.9737444065801437</v>
      </c>
      <c r="C48" s="238">
        <v>16</v>
      </c>
    </row>
    <row r="49" spans="1:3" x14ac:dyDescent="0.25">
      <c r="A49" s="54" t="s">
        <v>12</v>
      </c>
      <c r="B49" s="236">
        <v>6.9904479880176531</v>
      </c>
      <c r="C49" s="238">
        <v>15</v>
      </c>
    </row>
    <row r="50" spans="1:3" x14ac:dyDescent="0.25">
      <c r="A50" s="239" t="s">
        <v>54</v>
      </c>
      <c r="B50" s="236">
        <v>7.0177368343474207</v>
      </c>
      <c r="C50" s="238">
        <v>14</v>
      </c>
    </row>
    <row r="51" spans="1:3" x14ac:dyDescent="0.25">
      <c r="A51" s="54" t="s">
        <v>37</v>
      </c>
      <c r="B51" s="236">
        <v>7.0400049634324198</v>
      </c>
      <c r="C51" s="238">
        <v>13</v>
      </c>
    </row>
    <row r="52" spans="1:3" x14ac:dyDescent="0.25">
      <c r="A52" s="241" t="s">
        <v>20</v>
      </c>
      <c r="B52" s="236">
        <v>7.0467992791132392</v>
      </c>
      <c r="C52" s="238">
        <v>12</v>
      </c>
    </row>
    <row r="53" spans="1:3" x14ac:dyDescent="0.25">
      <c r="A53" s="240" t="s">
        <v>23</v>
      </c>
      <c r="B53" s="236">
        <v>7.0723315739414492</v>
      </c>
      <c r="C53" s="238">
        <v>11</v>
      </c>
    </row>
    <row r="54" spans="1:3" x14ac:dyDescent="0.25">
      <c r="A54" s="237" t="s">
        <v>61</v>
      </c>
      <c r="B54" s="236">
        <v>7.0735246764254915</v>
      </c>
      <c r="C54" s="238">
        <v>10</v>
      </c>
    </row>
    <row r="55" spans="1:3" x14ac:dyDescent="0.25">
      <c r="A55" s="237" t="s">
        <v>64</v>
      </c>
      <c r="B55" s="236">
        <v>7.0934359912361993</v>
      </c>
      <c r="C55" s="238">
        <v>9</v>
      </c>
    </row>
    <row r="56" spans="1:3" x14ac:dyDescent="0.25">
      <c r="A56" s="239" t="s">
        <v>51</v>
      </c>
      <c r="B56" s="236">
        <v>7.0951793853164169</v>
      </c>
      <c r="C56" s="238">
        <v>8</v>
      </c>
    </row>
    <row r="57" spans="1:3" x14ac:dyDescent="0.25">
      <c r="A57" s="54" t="s">
        <v>16</v>
      </c>
      <c r="B57" s="236">
        <v>7.1106436087334401</v>
      </c>
      <c r="C57" s="238">
        <v>7</v>
      </c>
    </row>
    <row r="58" spans="1:3" x14ac:dyDescent="0.25">
      <c r="A58" s="244" t="s">
        <v>59</v>
      </c>
      <c r="B58" s="236">
        <v>7.1777805622131456</v>
      </c>
      <c r="C58" s="238">
        <v>6</v>
      </c>
    </row>
    <row r="59" spans="1:3" x14ac:dyDescent="0.25">
      <c r="A59" s="54" t="s">
        <v>38</v>
      </c>
      <c r="B59" s="236">
        <v>7.2500216705780698</v>
      </c>
      <c r="C59" s="238">
        <v>5</v>
      </c>
    </row>
    <row r="60" spans="1:3" x14ac:dyDescent="0.25">
      <c r="A60" s="239" t="s">
        <v>53</v>
      </c>
      <c r="B60" s="236">
        <v>7.3066737526398455</v>
      </c>
      <c r="C60" s="238">
        <v>4</v>
      </c>
    </row>
    <row r="61" spans="1:3" x14ac:dyDescent="0.25">
      <c r="A61" s="80" t="s">
        <v>69</v>
      </c>
      <c r="B61" s="236">
        <v>7.3662690164613869</v>
      </c>
      <c r="C61" s="238">
        <v>3</v>
      </c>
    </row>
    <row r="62" spans="1:3" x14ac:dyDescent="0.25">
      <c r="A62" s="54" t="s">
        <v>18</v>
      </c>
      <c r="B62" s="236">
        <v>7.4872671552468102</v>
      </c>
      <c r="C62" s="238">
        <v>2</v>
      </c>
    </row>
    <row r="63" spans="1:3" x14ac:dyDescent="0.25">
      <c r="A63" s="243" t="s">
        <v>60</v>
      </c>
      <c r="B63" s="236">
        <v>8.0650046988848487</v>
      </c>
      <c r="C63" s="245">
        <v>1</v>
      </c>
    </row>
  </sheetData>
  <sortState ref="A4:C63">
    <sortCondition ref="B4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opLeftCell="A3" workbookViewId="0">
      <selection activeCell="A15" sqref="A15"/>
    </sheetView>
  </sheetViews>
  <sheetFormatPr defaultRowHeight="15" x14ac:dyDescent="0.25"/>
  <sheetData>
    <row r="1" spans="1:3" x14ac:dyDescent="0.25">
      <c r="A1" s="183" t="s">
        <v>171</v>
      </c>
    </row>
    <row r="3" spans="1:3" x14ac:dyDescent="0.25">
      <c r="A3" s="66"/>
      <c r="B3" s="183" t="s">
        <v>71</v>
      </c>
      <c r="C3" s="183" t="s">
        <v>72</v>
      </c>
    </row>
    <row r="4" spans="1:3" x14ac:dyDescent="0.25">
      <c r="A4" s="185" t="s">
        <v>68</v>
      </c>
      <c r="B4" s="187">
        <v>4.4443353269423396</v>
      </c>
      <c r="C4" s="66">
        <v>60</v>
      </c>
    </row>
    <row r="5" spans="1:3" x14ac:dyDescent="0.25">
      <c r="A5" s="184" t="s">
        <v>65</v>
      </c>
      <c r="B5" s="187">
        <v>5.070924064277512</v>
      </c>
      <c r="C5" s="66">
        <v>59</v>
      </c>
    </row>
    <row r="6" spans="1:3" x14ac:dyDescent="0.25">
      <c r="A6" s="184" t="s">
        <v>67</v>
      </c>
      <c r="B6" s="187">
        <v>5.2334758780509238</v>
      </c>
      <c r="C6" s="66">
        <v>58</v>
      </c>
    </row>
    <row r="7" spans="1:3" x14ac:dyDescent="0.25">
      <c r="A7" s="184" t="s">
        <v>55</v>
      </c>
      <c r="B7" s="187">
        <v>5.3274345058774992</v>
      </c>
      <c r="C7" s="66">
        <v>57</v>
      </c>
    </row>
    <row r="8" spans="1:3" x14ac:dyDescent="0.25">
      <c r="A8" s="184" t="s">
        <v>42</v>
      </c>
      <c r="B8" s="187">
        <v>5.4566791257347296</v>
      </c>
      <c r="C8" s="66">
        <v>56</v>
      </c>
    </row>
    <row r="9" spans="1:3" x14ac:dyDescent="0.25">
      <c r="A9" s="184" t="s">
        <v>49</v>
      </c>
      <c r="B9" s="187">
        <v>5.4615512738754708</v>
      </c>
      <c r="C9" s="66">
        <v>55</v>
      </c>
    </row>
    <row r="10" spans="1:3" x14ac:dyDescent="0.25">
      <c r="A10" s="184" t="s">
        <v>63</v>
      </c>
      <c r="B10" s="187">
        <v>5.4928961531431186</v>
      </c>
      <c r="C10" s="66">
        <v>54</v>
      </c>
    </row>
    <row r="11" spans="1:3" x14ac:dyDescent="0.25">
      <c r="A11" s="184" t="s">
        <v>62</v>
      </c>
      <c r="B11" s="187">
        <v>5.5227424995984711</v>
      </c>
      <c r="C11" s="66">
        <v>53</v>
      </c>
    </row>
    <row r="12" spans="1:3" x14ac:dyDescent="0.25">
      <c r="A12" s="184" t="s">
        <v>45</v>
      </c>
      <c r="B12" s="187">
        <v>5.545466912052869</v>
      </c>
      <c r="C12" s="66">
        <v>52</v>
      </c>
    </row>
    <row r="13" spans="1:3" x14ac:dyDescent="0.25">
      <c r="A13" s="184" t="s">
        <v>32</v>
      </c>
      <c r="B13" s="187">
        <v>5.5714083719438738</v>
      </c>
      <c r="C13" s="66">
        <v>51</v>
      </c>
    </row>
    <row r="14" spans="1:3" x14ac:dyDescent="0.25">
      <c r="A14" s="184" t="s">
        <v>15</v>
      </c>
      <c r="B14" s="187">
        <v>5.6897421683712137</v>
      </c>
      <c r="C14" s="66">
        <v>50</v>
      </c>
    </row>
    <row r="15" spans="1:3" x14ac:dyDescent="0.25">
      <c r="A15" s="185" t="s">
        <v>79</v>
      </c>
      <c r="B15" s="187">
        <v>5.6931259950772315</v>
      </c>
      <c r="C15" s="66">
        <v>49</v>
      </c>
    </row>
    <row r="16" spans="1:3" x14ac:dyDescent="0.25">
      <c r="A16" s="184" t="s">
        <v>29</v>
      </c>
      <c r="B16" s="187">
        <v>5.7102301498244872</v>
      </c>
      <c r="C16" s="66">
        <v>48</v>
      </c>
    </row>
    <row r="17" spans="1:3" x14ac:dyDescent="0.25">
      <c r="A17" s="184" t="s">
        <v>66</v>
      </c>
      <c r="B17" s="187">
        <v>5.7112859160551528</v>
      </c>
      <c r="C17" s="66">
        <v>47</v>
      </c>
    </row>
    <row r="18" spans="1:3" x14ac:dyDescent="0.25">
      <c r="A18" s="184" t="s">
        <v>40</v>
      </c>
      <c r="B18" s="187">
        <v>5.7130228030896753</v>
      </c>
      <c r="C18" s="66">
        <v>46</v>
      </c>
    </row>
    <row r="19" spans="1:3" x14ac:dyDescent="0.25">
      <c r="A19" s="184" t="s">
        <v>41</v>
      </c>
      <c r="B19" s="187">
        <v>5.730605704641353</v>
      </c>
      <c r="C19" s="66">
        <v>45</v>
      </c>
    </row>
    <row r="20" spans="1:3" x14ac:dyDescent="0.25">
      <c r="A20" s="184" t="s">
        <v>64</v>
      </c>
      <c r="B20" s="187">
        <v>5.745533024025117</v>
      </c>
      <c r="C20" s="66">
        <v>44</v>
      </c>
    </row>
    <row r="21" spans="1:3" x14ac:dyDescent="0.25">
      <c r="A21" s="184" t="s">
        <v>58</v>
      </c>
      <c r="B21" s="187">
        <v>5.8860321200149626</v>
      </c>
      <c r="C21" s="66">
        <v>43</v>
      </c>
    </row>
    <row r="22" spans="1:3" x14ac:dyDescent="0.25">
      <c r="A22" s="184" t="s">
        <v>21</v>
      </c>
      <c r="B22" s="187">
        <v>5.9054552081332012</v>
      </c>
      <c r="C22" s="66">
        <v>42</v>
      </c>
    </row>
    <row r="23" spans="1:3" x14ac:dyDescent="0.25">
      <c r="A23" s="184" t="s">
        <v>36</v>
      </c>
      <c r="B23" s="187">
        <v>5.9971875006135251</v>
      </c>
      <c r="C23" s="66">
        <v>41</v>
      </c>
    </row>
    <row r="24" spans="1:3" x14ac:dyDescent="0.25">
      <c r="A24" s="184" t="s">
        <v>27</v>
      </c>
      <c r="B24" s="187">
        <v>6.0504274647607481</v>
      </c>
      <c r="C24" s="66">
        <v>40</v>
      </c>
    </row>
    <row r="25" spans="1:3" x14ac:dyDescent="0.25">
      <c r="A25" s="184" t="s">
        <v>61</v>
      </c>
      <c r="B25" s="187">
        <v>6.0725867681797068</v>
      </c>
      <c r="C25" s="66">
        <v>39</v>
      </c>
    </row>
    <row r="26" spans="1:3" x14ac:dyDescent="0.25">
      <c r="A26" s="184" t="s">
        <v>69</v>
      </c>
      <c r="B26" s="187">
        <v>6.0874399731810707</v>
      </c>
      <c r="C26" s="66">
        <v>38</v>
      </c>
    </row>
    <row r="27" spans="1:3" x14ac:dyDescent="0.25">
      <c r="A27" s="184" t="s">
        <v>48</v>
      </c>
      <c r="B27" s="187">
        <v>6.0915804476453035</v>
      </c>
      <c r="C27" s="66">
        <v>37</v>
      </c>
    </row>
    <row r="28" spans="1:3" x14ac:dyDescent="0.25">
      <c r="A28" s="185" t="s">
        <v>57</v>
      </c>
      <c r="B28" s="187">
        <v>6.1344080696215917</v>
      </c>
      <c r="C28" s="66">
        <v>36</v>
      </c>
    </row>
    <row r="29" spans="1:3" x14ac:dyDescent="0.25">
      <c r="A29" s="185" t="s">
        <v>22</v>
      </c>
      <c r="B29" s="187">
        <v>6.1660396842175009</v>
      </c>
      <c r="C29" s="66">
        <v>35</v>
      </c>
    </row>
    <row r="30" spans="1:3" x14ac:dyDescent="0.25">
      <c r="A30" s="184" t="s">
        <v>47</v>
      </c>
      <c r="B30" s="187">
        <v>6.2170625110680424</v>
      </c>
      <c r="C30" s="66">
        <v>34</v>
      </c>
    </row>
    <row r="31" spans="1:3" x14ac:dyDescent="0.25">
      <c r="A31" s="184" t="s">
        <v>14</v>
      </c>
      <c r="B31" s="187">
        <v>6.2422970830790421</v>
      </c>
      <c r="C31" s="66">
        <v>33</v>
      </c>
    </row>
    <row r="32" spans="1:3" x14ac:dyDescent="0.25">
      <c r="A32" s="184" t="s">
        <v>33</v>
      </c>
      <c r="B32" s="187">
        <v>6.3158509341489859</v>
      </c>
      <c r="C32" s="66">
        <v>32</v>
      </c>
    </row>
    <row r="33" spans="1:3" x14ac:dyDescent="0.25">
      <c r="A33" s="184" t="s">
        <v>34</v>
      </c>
      <c r="B33" s="187">
        <v>6.3792060752805808</v>
      </c>
      <c r="C33" s="66">
        <v>31</v>
      </c>
    </row>
    <row r="34" spans="1:3" x14ac:dyDescent="0.25">
      <c r="A34" s="184" t="s">
        <v>23</v>
      </c>
      <c r="B34" s="187">
        <v>6.3927392419480382</v>
      </c>
      <c r="C34" s="66">
        <v>30</v>
      </c>
    </row>
    <row r="35" spans="1:3" x14ac:dyDescent="0.25">
      <c r="A35" s="184" t="s">
        <v>50</v>
      </c>
      <c r="B35" s="187">
        <v>6.4918445322400364</v>
      </c>
      <c r="C35" s="66">
        <v>29</v>
      </c>
    </row>
    <row r="36" spans="1:3" x14ac:dyDescent="0.25">
      <c r="A36" s="184" t="s">
        <v>12</v>
      </c>
      <c r="B36" s="187">
        <v>6.5269379732617017</v>
      </c>
      <c r="C36" s="66">
        <v>28</v>
      </c>
    </row>
    <row r="37" spans="1:3" x14ac:dyDescent="0.25">
      <c r="A37" s="184" t="s">
        <v>31</v>
      </c>
      <c r="B37" s="187">
        <v>6.5382270898122821</v>
      </c>
      <c r="C37" s="66">
        <v>27</v>
      </c>
    </row>
    <row r="38" spans="1:3" x14ac:dyDescent="0.25">
      <c r="A38" s="184" t="s">
        <v>19</v>
      </c>
      <c r="B38" s="187">
        <v>6.5436814821231541</v>
      </c>
      <c r="C38" s="66">
        <v>26</v>
      </c>
    </row>
    <row r="39" spans="1:3" x14ac:dyDescent="0.25">
      <c r="A39" s="184" t="s">
        <v>26</v>
      </c>
      <c r="B39" s="187">
        <v>6.5637516746802831</v>
      </c>
      <c r="C39" s="66">
        <v>25</v>
      </c>
    </row>
    <row r="40" spans="1:3" x14ac:dyDescent="0.25">
      <c r="A40" s="185" t="s">
        <v>25</v>
      </c>
      <c r="B40" s="187">
        <v>6.5864333306645522</v>
      </c>
      <c r="C40" s="66">
        <v>24</v>
      </c>
    </row>
    <row r="41" spans="1:3" x14ac:dyDescent="0.25">
      <c r="A41" s="185" t="s">
        <v>17</v>
      </c>
      <c r="B41" s="187">
        <v>6.6403471892294066</v>
      </c>
      <c r="C41" s="66">
        <v>23</v>
      </c>
    </row>
    <row r="42" spans="1:3" x14ac:dyDescent="0.25">
      <c r="A42" s="184" t="s">
        <v>38</v>
      </c>
      <c r="B42" s="187">
        <v>6.6865099607689169</v>
      </c>
      <c r="C42" s="66">
        <v>22</v>
      </c>
    </row>
    <row r="43" spans="1:3" x14ac:dyDescent="0.25">
      <c r="A43" s="184" t="s">
        <v>13</v>
      </c>
      <c r="B43" s="187">
        <v>6.7255693797677596</v>
      </c>
      <c r="C43" s="66">
        <v>21</v>
      </c>
    </row>
    <row r="44" spans="1:3" x14ac:dyDescent="0.25">
      <c r="A44" s="184" t="s">
        <v>35</v>
      </c>
      <c r="B44" s="187">
        <v>6.7391084447700678</v>
      </c>
      <c r="C44" s="66">
        <v>20</v>
      </c>
    </row>
    <row r="45" spans="1:3" x14ac:dyDescent="0.25">
      <c r="A45" s="185" t="s">
        <v>46</v>
      </c>
      <c r="B45" s="187">
        <v>6.7518879144889903</v>
      </c>
      <c r="C45" s="66">
        <v>19</v>
      </c>
    </row>
    <row r="46" spans="1:3" x14ac:dyDescent="0.25">
      <c r="A46" s="184" t="s">
        <v>30</v>
      </c>
      <c r="B46" s="187">
        <v>6.7623067166348667</v>
      </c>
      <c r="C46" s="66">
        <v>18</v>
      </c>
    </row>
    <row r="47" spans="1:3" x14ac:dyDescent="0.25">
      <c r="A47" s="184" t="s">
        <v>24</v>
      </c>
      <c r="B47" s="187">
        <v>6.7793858085377465</v>
      </c>
      <c r="C47" s="66">
        <v>17</v>
      </c>
    </row>
    <row r="48" spans="1:3" x14ac:dyDescent="0.25">
      <c r="A48" s="185" t="s">
        <v>43</v>
      </c>
      <c r="B48" s="187">
        <v>6.8511735633947088</v>
      </c>
      <c r="C48" s="66">
        <v>16</v>
      </c>
    </row>
    <row r="49" spans="1:3" x14ac:dyDescent="0.25">
      <c r="A49" s="184" t="s">
        <v>54</v>
      </c>
      <c r="B49" s="187">
        <v>6.8838129592832074</v>
      </c>
      <c r="C49" s="66">
        <v>15</v>
      </c>
    </row>
    <row r="50" spans="1:3" x14ac:dyDescent="0.25">
      <c r="A50" s="184" t="s">
        <v>44</v>
      </c>
      <c r="B50" s="187">
        <v>6.9415507733528017</v>
      </c>
      <c r="C50" s="66">
        <v>14</v>
      </c>
    </row>
    <row r="51" spans="1:3" x14ac:dyDescent="0.25">
      <c r="A51" s="185" t="s">
        <v>59</v>
      </c>
      <c r="B51" s="187">
        <v>6.9524724505215394</v>
      </c>
      <c r="C51" s="66">
        <v>13</v>
      </c>
    </row>
    <row r="52" spans="1:3" x14ac:dyDescent="0.25">
      <c r="A52" s="184" t="s">
        <v>37</v>
      </c>
      <c r="B52" s="187">
        <v>6.9754130559531182</v>
      </c>
      <c r="C52" s="66">
        <v>12</v>
      </c>
    </row>
    <row r="53" spans="1:3" x14ac:dyDescent="0.25">
      <c r="A53" s="184" t="s">
        <v>16</v>
      </c>
      <c r="B53" s="187">
        <v>7.0117971735110922</v>
      </c>
      <c r="C53" s="66">
        <v>11</v>
      </c>
    </row>
    <row r="54" spans="1:3" x14ac:dyDescent="0.25">
      <c r="A54" s="184" t="s">
        <v>11</v>
      </c>
      <c r="B54" s="187">
        <v>7.0335435801291339</v>
      </c>
      <c r="C54" s="66">
        <v>10</v>
      </c>
    </row>
    <row r="55" spans="1:3" x14ac:dyDescent="0.25">
      <c r="A55" s="184" t="s">
        <v>39</v>
      </c>
      <c r="B55" s="187">
        <v>7.0656167551763618</v>
      </c>
      <c r="C55" s="66">
        <v>9</v>
      </c>
    </row>
    <row r="56" spans="1:3" x14ac:dyDescent="0.25">
      <c r="A56" s="184" t="s">
        <v>20</v>
      </c>
      <c r="B56" s="187">
        <v>7.0798825900766706</v>
      </c>
      <c r="C56" s="66">
        <v>8</v>
      </c>
    </row>
    <row r="57" spans="1:3" x14ac:dyDescent="0.25">
      <c r="A57" s="184" t="s">
        <v>28</v>
      </c>
      <c r="B57" s="187">
        <v>7.2355838298565844</v>
      </c>
      <c r="C57" s="66">
        <v>7</v>
      </c>
    </row>
    <row r="58" spans="1:3" x14ac:dyDescent="0.25">
      <c r="A58" s="185" t="s">
        <v>56</v>
      </c>
      <c r="B58" s="187">
        <v>7.4332182222359364</v>
      </c>
      <c r="C58" s="66">
        <v>6</v>
      </c>
    </row>
    <row r="59" spans="1:3" x14ac:dyDescent="0.25">
      <c r="A59" s="184" t="s">
        <v>53</v>
      </c>
      <c r="B59" s="187">
        <v>7.4799311884826905</v>
      </c>
      <c r="C59" s="66">
        <v>5</v>
      </c>
    </row>
    <row r="60" spans="1:3" x14ac:dyDescent="0.25">
      <c r="A60" s="184" t="s">
        <v>60</v>
      </c>
      <c r="B60" s="187">
        <v>7.6112879730976983</v>
      </c>
      <c r="C60" s="66">
        <v>4</v>
      </c>
    </row>
    <row r="61" spans="1:3" x14ac:dyDescent="0.25">
      <c r="A61" s="184" t="s">
        <v>18</v>
      </c>
      <c r="B61" s="187">
        <v>7.6760789659138462</v>
      </c>
      <c r="C61" s="66">
        <v>3</v>
      </c>
    </row>
    <row r="62" spans="1:3" x14ac:dyDescent="0.25">
      <c r="A62" s="186" t="s">
        <v>51</v>
      </c>
      <c r="B62" s="187">
        <v>7.6893966355426615</v>
      </c>
      <c r="C62" s="66">
        <v>2</v>
      </c>
    </row>
    <row r="63" spans="1:3" x14ac:dyDescent="0.25">
      <c r="A63" s="184" t="s">
        <v>52</v>
      </c>
      <c r="B63" s="187">
        <v>7.6975505984749786</v>
      </c>
      <c r="C63" s="66">
        <v>1</v>
      </c>
    </row>
  </sheetData>
  <sortState ref="A4:C63">
    <sortCondition ref="B4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A2" sqref="A2"/>
    </sheetView>
  </sheetViews>
  <sheetFormatPr defaultRowHeight="15" x14ac:dyDescent="0.25"/>
  <cols>
    <col min="1" max="1" width="15.42578125" style="66" customWidth="1"/>
    <col min="2" max="4" width="9.140625" style="66"/>
    <col min="5" max="5" width="11.28515625" style="66" customWidth="1"/>
    <col min="6" max="6" width="11.140625" style="66" customWidth="1"/>
    <col min="7" max="7" width="9.140625" style="66"/>
    <col min="9" max="9" width="10.140625" bestFit="1" customWidth="1"/>
    <col min="17" max="17" width="17.85546875" bestFit="1" customWidth="1"/>
  </cols>
  <sheetData>
    <row r="1" spans="1:17" x14ac:dyDescent="0.25">
      <c r="A1" s="183" t="s">
        <v>194</v>
      </c>
    </row>
    <row r="2" spans="1:17" x14ac:dyDescent="0.25">
      <c r="A2" s="184" t="s">
        <v>173</v>
      </c>
      <c r="B2" s="184">
        <v>2010</v>
      </c>
      <c r="C2" s="66" t="s">
        <v>78</v>
      </c>
    </row>
    <row r="3" spans="1:17" x14ac:dyDescent="0.25">
      <c r="A3" s="184" t="s">
        <v>60</v>
      </c>
      <c r="B3" s="236">
        <v>8.0650046988848487</v>
      </c>
      <c r="C3" s="233">
        <v>65160.052675427993</v>
      </c>
      <c r="E3" s="66" t="s">
        <v>73</v>
      </c>
      <c r="F3" s="189">
        <f>AVERAGE(C51:C62)</f>
        <v>37218.294504086007</v>
      </c>
      <c r="G3" s="190">
        <f>PERCENTILE($B$3:$B$62,0.2)</f>
        <v>6.3028334385611462</v>
      </c>
      <c r="I3" s="246">
        <f>F3*1.05</f>
        <v>39079.209229290311</v>
      </c>
      <c r="O3" s="190"/>
      <c r="Q3" s="232"/>
    </row>
    <row r="4" spans="1:17" x14ac:dyDescent="0.25">
      <c r="A4" s="184" t="s">
        <v>18</v>
      </c>
      <c r="B4" s="236">
        <v>7.4872671552468102</v>
      </c>
      <c r="C4" s="233">
        <v>69215.996585877627</v>
      </c>
      <c r="E4" s="66" t="s">
        <v>74</v>
      </c>
      <c r="F4" s="189">
        <f>AVERAGE(C39:C50)</f>
        <v>42666.862592998186</v>
      </c>
      <c r="G4" s="190">
        <f>PERCENTILE($B$3:$B$62,0.4)</f>
        <v>6.6416371345181657</v>
      </c>
      <c r="I4" s="246">
        <f t="shared" ref="I4:I7" si="0">F4*1.05</f>
        <v>44800.205722648097</v>
      </c>
      <c r="O4" s="190"/>
      <c r="Q4" s="232"/>
    </row>
    <row r="5" spans="1:17" x14ac:dyDescent="0.25">
      <c r="A5" s="184" t="s">
        <v>69</v>
      </c>
      <c r="B5" s="236">
        <v>7.3662690164613869</v>
      </c>
      <c r="C5" s="191">
        <v>56008.084291187733</v>
      </c>
      <c r="E5" s="66" t="s">
        <v>75</v>
      </c>
      <c r="F5" s="189">
        <f>AVERAGE(C27:C38)</f>
        <v>46929.653900670004</v>
      </c>
      <c r="G5" s="190">
        <f>PERCENTILE($B$3:$B$62,0.6)</f>
        <v>6.841981886195236</v>
      </c>
      <c r="I5" s="246">
        <f t="shared" si="0"/>
        <v>49276.136595703509</v>
      </c>
      <c r="O5" s="190"/>
      <c r="Q5" s="232"/>
    </row>
    <row r="6" spans="1:17" x14ac:dyDescent="0.25">
      <c r="A6" s="184" t="s">
        <v>53</v>
      </c>
      <c r="B6" s="236">
        <v>7.3066737526398455</v>
      </c>
      <c r="C6" s="233">
        <v>47814.981119819357</v>
      </c>
      <c r="E6" s="66" t="s">
        <v>76</v>
      </c>
      <c r="F6" s="189">
        <f>AVERAGE(C15:C26)</f>
        <v>49252.107278469302</v>
      </c>
      <c r="G6" s="190">
        <f>PERCENTILE($B$3:$B$62,0.8)</f>
        <v>7.0413638265685838</v>
      </c>
      <c r="I6" s="246">
        <f t="shared" si="0"/>
        <v>51714.712642392769</v>
      </c>
      <c r="O6" s="190"/>
      <c r="Q6" s="232"/>
    </row>
    <row r="7" spans="1:17" x14ac:dyDescent="0.25">
      <c r="A7" s="184" t="s">
        <v>38</v>
      </c>
      <c r="B7" s="236">
        <v>7.2500216705780698</v>
      </c>
      <c r="C7" s="233">
        <v>46463.332424897832</v>
      </c>
      <c r="E7" s="66" t="s">
        <v>77</v>
      </c>
      <c r="F7" s="189">
        <f>AVERAGE(C3:C14)</f>
        <v>53085.132077875838</v>
      </c>
      <c r="G7" s="190">
        <f>PERCENTILE($B$3:$B$62,1)</f>
        <v>8.0650046988848487</v>
      </c>
      <c r="I7" s="246">
        <f t="shared" si="0"/>
        <v>55739.388681769633</v>
      </c>
      <c r="O7" s="190"/>
      <c r="Q7" s="232"/>
    </row>
    <row r="8" spans="1:17" x14ac:dyDescent="0.25">
      <c r="A8" s="184" t="s">
        <v>59</v>
      </c>
      <c r="B8" s="236">
        <v>7.1777805622131456</v>
      </c>
      <c r="C8" s="233">
        <v>68243.250424228681</v>
      </c>
      <c r="D8" s="191"/>
      <c r="O8" s="190"/>
      <c r="Q8" s="232"/>
    </row>
    <row r="9" spans="1:17" x14ac:dyDescent="0.25">
      <c r="A9" s="184" t="s">
        <v>16</v>
      </c>
      <c r="B9" s="236">
        <v>7.1106436087334401</v>
      </c>
      <c r="C9" s="233">
        <v>51041.347213736502</v>
      </c>
      <c r="O9" s="190"/>
      <c r="Q9" s="232"/>
    </row>
    <row r="10" spans="1:17" x14ac:dyDescent="0.25">
      <c r="A10" s="184" t="s">
        <v>51</v>
      </c>
      <c r="B10" s="236">
        <v>7.0951793853164169</v>
      </c>
      <c r="C10" s="233">
        <v>48852.679041584721</v>
      </c>
      <c r="O10" s="190"/>
      <c r="Q10" s="232"/>
    </row>
    <row r="11" spans="1:17" x14ac:dyDescent="0.25">
      <c r="A11" s="184" t="s">
        <v>64</v>
      </c>
      <c r="B11" s="236">
        <v>7.0934359912361993</v>
      </c>
      <c r="C11" s="233">
        <v>50726.853119499327</v>
      </c>
      <c r="O11" s="190"/>
      <c r="Q11" s="232"/>
    </row>
    <row r="12" spans="1:17" x14ac:dyDescent="0.25">
      <c r="A12" s="184" t="s">
        <v>61</v>
      </c>
      <c r="B12" s="236">
        <v>7.0735246764254915</v>
      </c>
      <c r="C12" s="191">
        <v>41259.959820738681</v>
      </c>
      <c r="O12" s="190"/>
      <c r="Q12" s="232"/>
    </row>
    <row r="13" spans="1:17" x14ac:dyDescent="0.25">
      <c r="A13" s="184" t="s">
        <v>23</v>
      </c>
      <c r="B13" s="236">
        <v>7.0723315739414492</v>
      </c>
      <c r="C13" s="233">
        <v>50733.45387549272</v>
      </c>
      <c r="O13" s="190"/>
      <c r="Q13" s="232"/>
    </row>
    <row r="14" spans="1:17" x14ac:dyDescent="0.25">
      <c r="A14" s="185" t="s">
        <v>20</v>
      </c>
      <c r="B14" s="236">
        <v>7.0467992791132392</v>
      </c>
      <c r="C14" s="233">
        <v>41501.59434201898</v>
      </c>
      <c r="O14" s="190"/>
      <c r="Q14" s="232"/>
    </row>
    <row r="15" spans="1:17" x14ac:dyDescent="0.25">
      <c r="A15" s="184" t="s">
        <v>37</v>
      </c>
      <c r="B15" s="236">
        <v>7.0400049634324198</v>
      </c>
      <c r="C15" s="233">
        <v>49059.60797556035</v>
      </c>
      <c r="O15" s="190"/>
      <c r="Q15" s="232"/>
    </row>
    <row r="16" spans="1:17" x14ac:dyDescent="0.25">
      <c r="A16" s="184" t="s">
        <v>54</v>
      </c>
      <c r="B16" s="236">
        <v>7.0177368343474207</v>
      </c>
      <c r="C16" s="191">
        <v>41267.831606724467</v>
      </c>
    </row>
    <row r="17" spans="1:3" x14ac:dyDescent="0.25">
      <c r="A17" s="184" t="s">
        <v>12</v>
      </c>
      <c r="B17" s="236">
        <v>6.9904479880176531</v>
      </c>
      <c r="C17" s="191">
        <v>68781.4536523344</v>
      </c>
    </row>
    <row r="18" spans="1:3" x14ac:dyDescent="0.25">
      <c r="A18" s="185" t="s">
        <v>39</v>
      </c>
      <c r="B18" s="236">
        <v>6.9737444065801437</v>
      </c>
      <c r="C18" s="233">
        <v>45779.677659672219</v>
      </c>
    </row>
    <row r="19" spans="1:3" x14ac:dyDescent="0.25">
      <c r="A19" s="184" t="s">
        <v>43</v>
      </c>
      <c r="B19" s="236">
        <v>6.9663876672444136</v>
      </c>
      <c r="C19" s="233">
        <v>44448.179824887135</v>
      </c>
    </row>
    <row r="20" spans="1:3" x14ac:dyDescent="0.25">
      <c r="A20" s="184" t="s">
        <v>25</v>
      </c>
      <c r="B20" s="236">
        <v>6.9594720585648666</v>
      </c>
      <c r="C20" s="191">
        <v>46783.131084433095</v>
      </c>
    </row>
    <row r="21" spans="1:3" x14ac:dyDescent="0.25">
      <c r="A21" s="184" t="s">
        <v>28</v>
      </c>
      <c r="B21" s="236">
        <v>6.9571759112659759</v>
      </c>
      <c r="C21" s="191">
        <v>48148.841572572193</v>
      </c>
    </row>
    <row r="22" spans="1:3" x14ac:dyDescent="0.25">
      <c r="A22" s="184" t="s">
        <v>17</v>
      </c>
      <c r="B22" s="236">
        <v>6.9342129080836177</v>
      </c>
      <c r="C22" s="191">
        <v>66357.46964478794</v>
      </c>
    </row>
    <row r="23" spans="1:3" x14ac:dyDescent="0.25">
      <c r="A23" s="185" t="s">
        <v>66</v>
      </c>
      <c r="B23" s="236">
        <v>6.9137620296880451</v>
      </c>
      <c r="C23" s="233">
        <v>42599.259136061934</v>
      </c>
    </row>
    <row r="24" spans="1:3" x14ac:dyDescent="0.25">
      <c r="A24" s="184" t="s">
        <v>24</v>
      </c>
      <c r="B24" s="236">
        <v>6.9070131453825798</v>
      </c>
      <c r="C24" s="191">
        <v>42472.97100339536</v>
      </c>
    </row>
    <row r="25" spans="1:3" x14ac:dyDescent="0.25">
      <c r="A25" s="184" t="s">
        <v>33</v>
      </c>
      <c r="B25" s="236">
        <v>6.8916691499632456</v>
      </c>
      <c r="C25" s="191">
        <v>50848.501259165998</v>
      </c>
    </row>
    <row r="26" spans="1:3" x14ac:dyDescent="0.25">
      <c r="A26" s="184" t="s">
        <v>26</v>
      </c>
      <c r="B26" s="236">
        <v>6.8444411459361749</v>
      </c>
      <c r="C26" s="191">
        <v>44478.362922036431</v>
      </c>
    </row>
    <row r="27" spans="1:3" x14ac:dyDescent="0.25">
      <c r="A27" s="184" t="s">
        <v>46</v>
      </c>
      <c r="B27" s="236">
        <v>6.8403423797012763</v>
      </c>
      <c r="C27" s="191">
        <v>39238.239405305692</v>
      </c>
    </row>
    <row r="28" spans="1:3" x14ac:dyDescent="0.25">
      <c r="A28" s="184" t="s">
        <v>56</v>
      </c>
      <c r="B28" s="236">
        <v>6.8248237836538621</v>
      </c>
      <c r="C28" s="191">
        <v>52824.337330988848</v>
      </c>
    </row>
    <row r="29" spans="1:3" x14ac:dyDescent="0.25">
      <c r="A29" s="185" t="s">
        <v>47</v>
      </c>
      <c r="B29" s="236">
        <v>6.7995400731334144</v>
      </c>
      <c r="C29" s="233">
        <v>45371.531175521035</v>
      </c>
    </row>
    <row r="30" spans="1:3" x14ac:dyDescent="0.25">
      <c r="A30" s="184" t="s">
        <v>52</v>
      </c>
      <c r="B30" s="236">
        <v>6.7983192581152903</v>
      </c>
      <c r="C30" s="191">
        <v>40079.994513511425</v>
      </c>
    </row>
    <row r="31" spans="1:3" x14ac:dyDescent="0.25">
      <c r="A31" s="184" t="s">
        <v>31</v>
      </c>
      <c r="B31" s="236">
        <v>6.7953497855837721</v>
      </c>
      <c r="C31" s="191">
        <v>57773.009577046083</v>
      </c>
    </row>
    <row r="32" spans="1:3" x14ac:dyDescent="0.25">
      <c r="A32" s="184" t="s">
        <v>15</v>
      </c>
      <c r="B32" s="236">
        <v>6.7681377450300193</v>
      </c>
      <c r="C32" s="233">
        <v>50915.365546028763</v>
      </c>
    </row>
    <row r="33" spans="1:5" x14ac:dyDescent="0.25">
      <c r="A33" s="184" t="s">
        <v>57</v>
      </c>
      <c r="B33" s="236">
        <v>6.7356575135286931</v>
      </c>
      <c r="C33" s="233">
        <v>50491.25382807228</v>
      </c>
    </row>
    <row r="34" spans="1:5" x14ac:dyDescent="0.25">
      <c r="A34" s="185" t="s">
        <v>62</v>
      </c>
      <c r="B34" s="236">
        <v>6.7350746792420475</v>
      </c>
      <c r="C34" s="233">
        <v>40434.540299716486</v>
      </c>
    </row>
    <row r="35" spans="1:5" x14ac:dyDescent="0.25">
      <c r="A35" s="186" t="s">
        <v>44</v>
      </c>
      <c r="B35" s="236">
        <v>6.7132027897707438</v>
      </c>
      <c r="C35" s="233">
        <v>51413.443537114472</v>
      </c>
    </row>
    <row r="36" spans="1:5" x14ac:dyDescent="0.25">
      <c r="A36" s="184" t="s">
        <v>42</v>
      </c>
      <c r="B36" s="236">
        <v>6.7016088816438071</v>
      </c>
      <c r="C36" s="233">
        <v>59784.876737065846</v>
      </c>
    </row>
    <row r="37" spans="1:5" x14ac:dyDescent="0.25">
      <c r="A37" s="184" t="s">
        <v>13</v>
      </c>
      <c r="B37" s="236">
        <v>6.6771402102857813</v>
      </c>
      <c r="C37" s="233">
        <v>39545.103987770141</v>
      </c>
    </row>
    <row r="38" spans="1:5" x14ac:dyDescent="0.25">
      <c r="A38" s="184" t="s">
        <v>22</v>
      </c>
      <c r="B38" s="236">
        <v>6.6556828325650379</v>
      </c>
      <c r="C38" s="233">
        <v>35284.150869898964</v>
      </c>
    </row>
    <row r="39" spans="1:5" x14ac:dyDescent="0.25">
      <c r="A39" s="184" t="s">
        <v>40</v>
      </c>
      <c r="B39" s="236">
        <v>6.6205685874478579</v>
      </c>
      <c r="C39" s="233">
        <v>55381.538668890709</v>
      </c>
    </row>
    <row r="40" spans="1:5" x14ac:dyDescent="0.25">
      <c r="A40" s="184" t="s">
        <v>35</v>
      </c>
      <c r="B40" s="236">
        <v>6.6046211746871588</v>
      </c>
      <c r="C40" s="233">
        <v>40698.398773123808</v>
      </c>
    </row>
    <row r="41" spans="1:5" x14ac:dyDescent="0.25">
      <c r="A41" s="184" t="s">
        <v>19</v>
      </c>
      <c r="B41" s="236">
        <v>6.5858273440404886</v>
      </c>
      <c r="C41" s="233">
        <v>39691.616362627123</v>
      </c>
    </row>
    <row r="42" spans="1:5" x14ac:dyDescent="0.25">
      <c r="A42" s="184" t="s">
        <v>58</v>
      </c>
      <c r="B42" s="236">
        <v>6.5638850335752359</v>
      </c>
      <c r="C42" s="233">
        <v>43619.092429817036</v>
      </c>
    </row>
    <row r="43" spans="1:5" x14ac:dyDescent="0.25">
      <c r="A43" s="184" t="s">
        <v>48</v>
      </c>
      <c r="B43" s="236">
        <v>6.5415292108877008</v>
      </c>
      <c r="C43" s="233">
        <v>44794.106994947681</v>
      </c>
    </row>
    <row r="44" spans="1:5" x14ac:dyDescent="0.25">
      <c r="A44" s="184" t="s">
        <v>30</v>
      </c>
      <c r="B44" s="236">
        <v>6.5191201975169388</v>
      </c>
      <c r="C44" s="191">
        <v>51040.491171220812</v>
      </c>
    </row>
    <row r="45" spans="1:5" x14ac:dyDescent="0.25">
      <c r="A45" s="184" t="s">
        <v>45</v>
      </c>
      <c r="B45" s="236">
        <v>6.5027127487958847</v>
      </c>
      <c r="C45" s="191">
        <v>41402.350916556541</v>
      </c>
    </row>
    <row r="46" spans="1:5" x14ac:dyDescent="0.25">
      <c r="A46" s="184" t="s">
        <v>32</v>
      </c>
      <c r="B46" s="236">
        <v>6.4744695865813728</v>
      </c>
      <c r="C46" s="191">
        <v>38894.95170820145</v>
      </c>
    </row>
    <row r="47" spans="1:5" x14ac:dyDescent="0.25">
      <c r="A47" s="184" t="s">
        <v>63</v>
      </c>
      <c r="B47" s="236">
        <v>6.4641884573458199</v>
      </c>
      <c r="C47" s="233">
        <v>35988.522848034008</v>
      </c>
      <c r="E47" s="234"/>
    </row>
    <row r="48" spans="1:5" x14ac:dyDescent="0.25">
      <c r="A48" s="184" t="s">
        <v>11</v>
      </c>
      <c r="B48" s="236">
        <v>6.3870155705189706</v>
      </c>
      <c r="C48" s="191">
        <v>36061.136778297157</v>
      </c>
    </row>
    <row r="49" spans="1:5" x14ac:dyDescent="0.25">
      <c r="A49" s="184" t="s">
        <v>50</v>
      </c>
      <c r="B49" s="236">
        <v>6.3743309353794526</v>
      </c>
      <c r="C49" s="191">
        <v>35462.851183475206</v>
      </c>
      <c r="E49" s="234"/>
    </row>
    <row r="50" spans="1:5" x14ac:dyDescent="0.25">
      <c r="A50" s="185" t="s">
        <v>21</v>
      </c>
      <c r="B50" s="236">
        <v>6.3036424311827126</v>
      </c>
      <c r="C50" s="191">
        <v>48967.293280786645</v>
      </c>
    </row>
    <row r="51" spans="1:5" x14ac:dyDescent="0.25">
      <c r="A51" s="184" t="s">
        <v>49</v>
      </c>
      <c r="B51" s="236">
        <v>6.2995974680748823</v>
      </c>
      <c r="C51" s="191">
        <v>46776.90284724017</v>
      </c>
    </row>
    <row r="52" spans="1:5" x14ac:dyDescent="0.25">
      <c r="A52" s="185" t="s">
        <v>68</v>
      </c>
      <c r="B52" s="236">
        <v>6.2939206083949299</v>
      </c>
      <c r="C52" s="233">
        <v>37163.079803179993</v>
      </c>
    </row>
    <row r="53" spans="1:5" x14ac:dyDescent="0.25">
      <c r="A53" s="184" t="s">
        <v>14</v>
      </c>
      <c r="B53" s="236">
        <v>6.2697557521502709</v>
      </c>
      <c r="C53" s="191">
        <v>35106.250436406503</v>
      </c>
    </row>
    <row r="54" spans="1:5" x14ac:dyDescent="0.25">
      <c r="A54" s="184" t="s">
        <v>36</v>
      </c>
      <c r="B54" s="236">
        <v>6.227213320289362</v>
      </c>
      <c r="C54" s="233">
        <v>36396.093477221031</v>
      </c>
    </row>
    <row r="55" spans="1:5" x14ac:dyDescent="0.25">
      <c r="A55" s="185" t="s">
        <v>29</v>
      </c>
      <c r="B55" s="236">
        <v>6.2175386187887103</v>
      </c>
      <c r="C55" s="191">
        <v>38905.99444469138</v>
      </c>
    </row>
    <row r="56" spans="1:5" x14ac:dyDescent="0.25">
      <c r="A56" s="184" t="s">
        <v>27</v>
      </c>
      <c r="B56" s="236">
        <v>6.2087762665481652</v>
      </c>
      <c r="C56" s="191">
        <v>37557.079542503343</v>
      </c>
    </row>
    <row r="57" spans="1:5" x14ac:dyDescent="0.25">
      <c r="A57" s="185" t="s">
        <v>55</v>
      </c>
      <c r="B57" s="236">
        <v>6.1485394915047813</v>
      </c>
      <c r="C57" s="233">
        <v>40932.467818804325</v>
      </c>
    </row>
    <row r="58" spans="1:5" x14ac:dyDescent="0.25">
      <c r="A58" s="184" t="s">
        <v>65</v>
      </c>
      <c r="B58" s="236">
        <v>6.1283274455610917</v>
      </c>
      <c r="C58" s="233">
        <v>35397.798475867916</v>
      </c>
    </row>
    <row r="59" spans="1:5" x14ac:dyDescent="0.25">
      <c r="A59" s="184" t="s">
        <v>34</v>
      </c>
      <c r="B59" s="236">
        <v>6.0643519122591059</v>
      </c>
      <c r="C59" s="233">
        <v>32814.356015611746</v>
      </c>
    </row>
    <row r="60" spans="1:5" x14ac:dyDescent="0.25">
      <c r="A60" s="184" t="s">
        <v>79</v>
      </c>
      <c r="B60" s="236">
        <v>5.9903182965610409</v>
      </c>
      <c r="C60" s="233">
        <v>34859.3159502321</v>
      </c>
    </row>
    <row r="61" spans="1:5" x14ac:dyDescent="0.25">
      <c r="A61" s="184" t="s">
        <v>41</v>
      </c>
      <c r="B61" s="236">
        <v>5.9714569820715013</v>
      </c>
      <c r="C61" s="233">
        <v>38567.935823047723</v>
      </c>
    </row>
    <row r="62" spans="1:5" x14ac:dyDescent="0.25">
      <c r="A62" s="185" t="s">
        <v>67</v>
      </c>
      <c r="B62" s="236">
        <v>5.891946697326663</v>
      </c>
      <c r="C62" s="233">
        <v>32142.259414225948</v>
      </c>
    </row>
    <row r="63" spans="1:5" x14ac:dyDescent="0.25">
      <c r="A63" s="184"/>
      <c r="B63" s="171"/>
    </row>
    <row r="64" spans="1:5" x14ac:dyDescent="0.25">
      <c r="A64" s="185"/>
      <c r="B64" s="171"/>
    </row>
    <row r="65" spans="1:2" x14ac:dyDescent="0.25">
      <c r="A65" s="184"/>
      <c r="B65" s="184"/>
    </row>
  </sheetData>
  <sortState ref="A3:C62">
    <sortCondition descending="1" ref="B3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39" workbookViewId="0">
      <selection activeCell="A51" sqref="A51"/>
    </sheetView>
  </sheetViews>
  <sheetFormatPr defaultRowHeight="15" x14ac:dyDescent="0.25"/>
  <cols>
    <col min="1" max="1" width="12.28515625" customWidth="1"/>
  </cols>
  <sheetData>
    <row r="1" spans="1:8" x14ac:dyDescent="0.25">
      <c r="A1" s="183" t="s">
        <v>172</v>
      </c>
    </row>
    <row r="2" spans="1:8" x14ac:dyDescent="0.25">
      <c r="A2" s="184" t="s">
        <v>174</v>
      </c>
      <c r="B2" s="66" t="s">
        <v>175</v>
      </c>
      <c r="C2" s="66" t="s">
        <v>78</v>
      </c>
    </row>
    <row r="3" spans="1:8" x14ac:dyDescent="0.25">
      <c r="A3" s="66" t="s">
        <v>52</v>
      </c>
      <c r="B3" s="66">
        <v>7.6975505984749786</v>
      </c>
      <c r="C3" s="188">
        <v>40079.994513511425</v>
      </c>
      <c r="F3" s="66" t="s">
        <v>73</v>
      </c>
      <c r="G3" s="189">
        <f>AVERAGE(C51:C62)</f>
        <v>41224.369363762795</v>
      </c>
      <c r="H3" s="190">
        <f>PERCENTILE($B$3:$B$62,0.2)</f>
        <v>5.7068093188750364</v>
      </c>
    </row>
    <row r="4" spans="1:8" x14ac:dyDescent="0.25">
      <c r="A4" s="66" t="s">
        <v>51</v>
      </c>
      <c r="B4" s="66">
        <v>7.6893966355426615</v>
      </c>
      <c r="C4" s="188">
        <v>48852.679041584721</v>
      </c>
      <c r="F4" s="66" t="s">
        <v>74</v>
      </c>
      <c r="G4" s="189">
        <f>AVERAGE(C39:C50)</f>
        <v>44565.274252449432</v>
      </c>
      <c r="H4" s="190">
        <f>PERCENTILE($B$3:$B$62,0.4)</f>
        <v>6.1172770208310761</v>
      </c>
    </row>
    <row r="5" spans="1:8" x14ac:dyDescent="0.25">
      <c r="A5" s="66" t="s">
        <v>18</v>
      </c>
      <c r="B5" s="66">
        <v>7.6760789659138462</v>
      </c>
      <c r="C5" s="188">
        <v>69215.996585877627</v>
      </c>
      <c r="F5" s="66" t="s">
        <v>75</v>
      </c>
      <c r="G5" s="189">
        <f>AVERAGE(C27:C38)</f>
        <v>45569.732596474038</v>
      </c>
      <c r="H5" s="190">
        <f>PERCENTILE($B$3:$B$62,0.6)</f>
        <v>6.5728243370739907</v>
      </c>
    </row>
    <row r="6" spans="1:8" x14ac:dyDescent="0.25">
      <c r="A6" s="66" t="s">
        <v>60</v>
      </c>
      <c r="B6" s="66">
        <v>7.6112879730976983</v>
      </c>
      <c r="C6" s="188">
        <v>65160.052675427993</v>
      </c>
      <c r="F6" s="66" t="s">
        <v>76</v>
      </c>
      <c r="G6" s="189">
        <f>AVERAGE(C15:C26)</f>
        <v>48164.320240657449</v>
      </c>
      <c r="H6" s="190">
        <f>PERCENTILE($B$3:$B$62,0.8)</f>
        <v>6.9570605716078555</v>
      </c>
    </row>
    <row r="7" spans="1:8" x14ac:dyDescent="0.25">
      <c r="A7" s="66" t="s">
        <v>53</v>
      </c>
      <c r="B7" s="66">
        <v>7.4799311884826905</v>
      </c>
      <c r="C7" s="188">
        <v>47814.981119819357</v>
      </c>
      <c r="F7" s="66" t="s">
        <v>77</v>
      </c>
      <c r="G7" s="189">
        <f>AVERAGE(C3:C14)</f>
        <v>49628.35390075561</v>
      </c>
      <c r="H7" s="190">
        <f>PERCENTILE($B$3:$B$62,1)</f>
        <v>7.6975505984749786</v>
      </c>
    </row>
    <row r="8" spans="1:8" x14ac:dyDescent="0.25">
      <c r="A8" s="66" t="s">
        <v>56</v>
      </c>
      <c r="B8" s="66">
        <v>7.4332182222359364</v>
      </c>
      <c r="C8" s="188">
        <v>52824.337330988848</v>
      </c>
    </row>
    <row r="9" spans="1:8" x14ac:dyDescent="0.25">
      <c r="A9" s="66" t="s">
        <v>28</v>
      </c>
      <c r="B9" s="66">
        <v>7.2355838298565844</v>
      </c>
      <c r="C9" s="188">
        <v>48148.841572572193</v>
      </c>
    </row>
    <row r="10" spans="1:8" x14ac:dyDescent="0.25">
      <c r="A10" s="66" t="s">
        <v>20</v>
      </c>
      <c r="B10" s="66">
        <v>7.0798825900766706</v>
      </c>
      <c r="C10" s="188">
        <v>41501.59434201898</v>
      </c>
    </row>
    <row r="11" spans="1:8" x14ac:dyDescent="0.25">
      <c r="A11" s="66" t="s">
        <v>39</v>
      </c>
      <c r="B11" s="66">
        <v>7.0656167551763618</v>
      </c>
      <c r="C11" s="188">
        <v>45779.677659672219</v>
      </c>
    </row>
    <row r="12" spans="1:8" x14ac:dyDescent="0.25">
      <c r="A12" s="66" t="s">
        <v>11</v>
      </c>
      <c r="B12" s="66">
        <v>7.0335435801291339</v>
      </c>
      <c r="C12" s="188">
        <v>36061.136778297157</v>
      </c>
    </row>
    <row r="13" spans="1:8" x14ac:dyDescent="0.25">
      <c r="A13" s="66" t="s">
        <v>16</v>
      </c>
      <c r="B13" s="66">
        <v>7.0117971735110922</v>
      </c>
      <c r="C13" s="188">
        <v>51041.347213736502</v>
      </c>
    </row>
    <row r="14" spans="1:8" x14ac:dyDescent="0.25">
      <c r="A14" s="66" t="s">
        <v>37</v>
      </c>
      <c r="B14" s="66">
        <v>6.9754130559531182</v>
      </c>
      <c r="C14" s="188">
        <v>49059.60797556035</v>
      </c>
    </row>
    <row r="15" spans="1:8" x14ac:dyDescent="0.25">
      <c r="A15" s="66" t="s">
        <v>59</v>
      </c>
      <c r="B15" s="66">
        <v>6.9524724505215394</v>
      </c>
      <c r="C15" s="191">
        <v>68243.250424228681</v>
      </c>
    </row>
    <row r="16" spans="1:8" x14ac:dyDescent="0.25">
      <c r="A16" s="66" t="s">
        <v>44</v>
      </c>
      <c r="B16" s="66">
        <v>6.9415507733528017</v>
      </c>
      <c r="C16" s="191">
        <v>51413.443537114472</v>
      </c>
    </row>
    <row r="17" spans="1:3" x14ac:dyDescent="0.25">
      <c r="A17" s="66" t="s">
        <v>54</v>
      </c>
      <c r="B17" s="66">
        <v>6.8838129592832074</v>
      </c>
      <c r="C17" s="191">
        <v>41267.831606724467</v>
      </c>
    </row>
    <row r="18" spans="1:3" x14ac:dyDescent="0.25">
      <c r="A18" s="66" t="s">
        <v>43</v>
      </c>
      <c r="B18" s="66">
        <v>6.8511735633947088</v>
      </c>
      <c r="C18" s="191">
        <v>44448.179824887135</v>
      </c>
    </row>
    <row r="19" spans="1:3" x14ac:dyDescent="0.25">
      <c r="A19" s="66" t="s">
        <v>24</v>
      </c>
      <c r="B19" s="66">
        <v>6.7793858085377465</v>
      </c>
      <c r="C19" s="191">
        <v>42472.97100339536</v>
      </c>
    </row>
    <row r="20" spans="1:3" x14ac:dyDescent="0.25">
      <c r="A20" s="66" t="s">
        <v>30</v>
      </c>
      <c r="B20" s="66">
        <v>6.7623067166348667</v>
      </c>
      <c r="C20" s="191">
        <v>51040.491171220812</v>
      </c>
    </row>
    <row r="21" spans="1:3" x14ac:dyDescent="0.25">
      <c r="A21" s="66" t="s">
        <v>46</v>
      </c>
      <c r="B21" s="66">
        <v>6.7518879144889903</v>
      </c>
      <c r="C21" s="191">
        <v>39238.239405305692</v>
      </c>
    </row>
    <row r="22" spans="1:3" x14ac:dyDescent="0.25">
      <c r="A22" s="66" t="s">
        <v>35</v>
      </c>
      <c r="B22" s="66">
        <v>6.7391084447700678</v>
      </c>
      <c r="C22" s="191">
        <v>40698.398773123808</v>
      </c>
    </row>
    <row r="23" spans="1:3" x14ac:dyDescent="0.25">
      <c r="A23" s="66" t="s">
        <v>13</v>
      </c>
      <c r="B23" s="66">
        <v>6.7255693797677596</v>
      </c>
      <c r="C23" s="191">
        <v>39545.103987770141</v>
      </c>
    </row>
    <row r="24" spans="1:3" x14ac:dyDescent="0.25">
      <c r="A24" s="66" t="s">
        <v>38</v>
      </c>
      <c r="B24" s="66">
        <v>6.6865099607689169</v>
      </c>
      <c r="C24" s="191">
        <v>46463.332424897832</v>
      </c>
    </row>
    <row r="25" spans="1:3" x14ac:dyDescent="0.25">
      <c r="A25" s="66" t="s">
        <v>17</v>
      </c>
      <c r="B25" s="66">
        <v>6.6403471892294066</v>
      </c>
      <c r="C25" s="191">
        <v>66357.46964478794</v>
      </c>
    </row>
    <row r="26" spans="1:3" x14ac:dyDescent="0.25">
      <c r="A26" s="66" t="s">
        <v>25</v>
      </c>
      <c r="B26" s="66">
        <v>6.5864333306645522</v>
      </c>
      <c r="C26" s="191">
        <v>46783.131084433095</v>
      </c>
    </row>
    <row r="27" spans="1:3" x14ac:dyDescent="0.25">
      <c r="A27" s="66" t="s">
        <v>26</v>
      </c>
      <c r="B27" s="66">
        <v>6.5637516746802831</v>
      </c>
      <c r="C27" s="188">
        <v>44478.362922036431</v>
      </c>
    </row>
    <row r="28" spans="1:3" x14ac:dyDescent="0.25">
      <c r="A28" s="66" t="s">
        <v>19</v>
      </c>
      <c r="B28" s="66">
        <v>6.5436814821231541</v>
      </c>
      <c r="C28" s="188">
        <v>39691.616362627123</v>
      </c>
    </row>
    <row r="29" spans="1:3" x14ac:dyDescent="0.25">
      <c r="A29" s="66" t="s">
        <v>31</v>
      </c>
      <c r="B29" s="66">
        <v>6.5382270898122821</v>
      </c>
      <c r="C29" s="188">
        <v>57773.009577046083</v>
      </c>
    </row>
    <row r="30" spans="1:3" x14ac:dyDescent="0.25">
      <c r="A30" s="66" t="s">
        <v>12</v>
      </c>
      <c r="B30" s="66">
        <v>6.5269379732617017</v>
      </c>
      <c r="C30" s="188">
        <v>68781.4536523344</v>
      </c>
    </row>
    <row r="31" spans="1:3" x14ac:dyDescent="0.25">
      <c r="A31" s="66" t="s">
        <v>50</v>
      </c>
      <c r="B31" s="66">
        <v>6.4918445322400364</v>
      </c>
      <c r="C31" s="188">
        <v>35462.851183475206</v>
      </c>
    </row>
    <row r="32" spans="1:3" x14ac:dyDescent="0.25">
      <c r="A32" s="66" t="s">
        <v>23</v>
      </c>
      <c r="B32" s="66">
        <v>6.3927392419480382</v>
      </c>
      <c r="C32" s="188">
        <v>50733.45387549272</v>
      </c>
    </row>
    <row r="33" spans="1:3" x14ac:dyDescent="0.25">
      <c r="A33" s="66" t="s">
        <v>34</v>
      </c>
      <c r="B33" s="66">
        <v>6.3792060752805808</v>
      </c>
      <c r="C33" s="188">
        <v>32814.356015611746</v>
      </c>
    </row>
    <row r="34" spans="1:3" x14ac:dyDescent="0.25">
      <c r="A34" s="66" t="s">
        <v>33</v>
      </c>
      <c r="B34" s="66">
        <v>6.3158509341489859</v>
      </c>
      <c r="C34" s="188">
        <v>50848.501259165998</v>
      </c>
    </row>
    <row r="35" spans="1:3" x14ac:dyDescent="0.25">
      <c r="A35" s="66" t="s">
        <v>14</v>
      </c>
      <c r="B35" s="66">
        <v>6.2422970830790421</v>
      </c>
      <c r="C35" s="188">
        <v>35106.250436406503</v>
      </c>
    </row>
    <row r="36" spans="1:3" x14ac:dyDescent="0.25">
      <c r="A36" s="66" t="s">
        <v>47</v>
      </c>
      <c r="B36" s="66">
        <v>6.2170625110680424</v>
      </c>
      <c r="C36" s="188">
        <v>45371.531175521035</v>
      </c>
    </row>
    <row r="37" spans="1:3" x14ac:dyDescent="0.25">
      <c r="A37" s="66" t="s">
        <v>22</v>
      </c>
      <c r="B37" s="66">
        <v>6.1660396842175009</v>
      </c>
      <c r="C37" s="188">
        <v>35284.150869898964</v>
      </c>
    </row>
    <row r="38" spans="1:3" x14ac:dyDescent="0.25">
      <c r="A38" s="66" t="s">
        <v>57</v>
      </c>
      <c r="B38" s="66">
        <v>6.1344080696215917</v>
      </c>
      <c r="C38" s="188">
        <v>50491.25382807228</v>
      </c>
    </row>
    <row r="39" spans="1:3" x14ac:dyDescent="0.25">
      <c r="A39" s="66" t="s">
        <v>48</v>
      </c>
      <c r="B39" s="66">
        <v>6.0915804476453035</v>
      </c>
      <c r="C39" s="191">
        <v>44794.106994947681</v>
      </c>
    </row>
    <row r="40" spans="1:3" x14ac:dyDescent="0.25">
      <c r="A40" s="66" t="s">
        <v>69</v>
      </c>
      <c r="B40" s="66">
        <v>6.0874399731810707</v>
      </c>
      <c r="C40" s="191">
        <v>56008.084291187733</v>
      </c>
    </row>
    <row r="41" spans="1:3" x14ac:dyDescent="0.25">
      <c r="A41" s="66" t="s">
        <v>61</v>
      </c>
      <c r="B41" s="66">
        <v>6.0725867681797068</v>
      </c>
      <c r="C41" s="191">
        <v>41259.959820738681</v>
      </c>
    </row>
    <row r="42" spans="1:3" x14ac:dyDescent="0.25">
      <c r="A42" s="66" t="s">
        <v>27</v>
      </c>
      <c r="B42" s="66">
        <v>6.0504274647607481</v>
      </c>
      <c r="C42" s="191">
        <v>37557.079542503343</v>
      </c>
    </row>
    <row r="43" spans="1:3" x14ac:dyDescent="0.25">
      <c r="A43" s="66" t="s">
        <v>36</v>
      </c>
      <c r="B43" s="66">
        <v>5.9971875006135251</v>
      </c>
      <c r="C43" s="191">
        <v>36396.093477221031</v>
      </c>
    </row>
    <row r="44" spans="1:3" x14ac:dyDescent="0.25">
      <c r="A44" s="66" t="s">
        <v>21</v>
      </c>
      <c r="B44" s="66">
        <v>5.9054552081332012</v>
      </c>
      <c r="C44" s="191">
        <v>48967.293280786645</v>
      </c>
    </row>
    <row r="45" spans="1:3" x14ac:dyDescent="0.25">
      <c r="A45" s="66" t="s">
        <v>58</v>
      </c>
      <c r="B45" s="66">
        <v>5.8860321200149626</v>
      </c>
      <c r="C45" s="191">
        <v>43619.092429817036</v>
      </c>
    </row>
    <row r="46" spans="1:3" x14ac:dyDescent="0.25">
      <c r="A46" s="66" t="s">
        <v>64</v>
      </c>
      <c r="B46" s="66">
        <v>5.745533024025117</v>
      </c>
      <c r="C46" s="191">
        <v>50726.853119499327</v>
      </c>
    </row>
    <row r="47" spans="1:3" x14ac:dyDescent="0.25">
      <c r="A47" s="66" t="s">
        <v>41</v>
      </c>
      <c r="B47" s="66">
        <v>5.730605704641353</v>
      </c>
      <c r="C47" s="191">
        <v>38567.935823047723</v>
      </c>
    </row>
    <row r="48" spans="1:3" x14ac:dyDescent="0.25">
      <c r="A48" s="66" t="s">
        <v>40</v>
      </c>
      <c r="B48" s="66">
        <v>5.7130228030896753</v>
      </c>
      <c r="C48" s="191">
        <v>55381.538668890709</v>
      </c>
    </row>
    <row r="49" spans="1:3" x14ac:dyDescent="0.25">
      <c r="A49" s="66" t="s">
        <v>66</v>
      </c>
      <c r="B49" s="66">
        <v>5.7112859160551528</v>
      </c>
      <c r="C49" s="191">
        <v>42599.259136061934</v>
      </c>
    </row>
    <row r="50" spans="1:3" x14ac:dyDescent="0.25">
      <c r="A50" s="66" t="s">
        <v>29</v>
      </c>
      <c r="B50" s="66">
        <v>5.7102301498244872</v>
      </c>
      <c r="C50" s="191">
        <v>38905.99444469138</v>
      </c>
    </row>
    <row r="51" spans="1:3" x14ac:dyDescent="0.25">
      <c r="A51" s="66" t="s">
        <v>79</v>
      </c>
      <c r="B51" s="66">
        <v>5.6931259950772315</v>
      </c>
      <c r="C51" s="188">
        <v>34859.3159502321</v>
      </c>
    </row>
    <row r="52" spans="1:3" x14ac:dyDescent="0.25">
      <c r="A52" s="66" t="s">
        <v>15</v>
      </c>
      <c r="B52" s="66">
        <v>5.6897421683712137</v>
      </c>
      <c r="C52" s="188">
        <v>50915.365546028763</v>
      </c>
    </row>
    <row r="53" spans="1:3" x14ac:dyDescent="0.25">
      <c r="A53" s="66" t="s">
        <v>32</v>
      </c>
      <c r="B53" s="66">
        <v>5.5714083719438738</v>
      </c>
      <c r="C53" s="188">
        <v>38894.95170820145</v>
      </c>
    </row>
    <row r="54" spans="1:3" x14ac:dyDescent="0.25">
      <c r="A54" s="66" t="s">
        <v>45</v>
      </c>
      <c r="B54" s="66">
        <v>5.545466912052869</v>
      </c>
      <c r="C54" s="188">
        <v>41402.350916556541</v>
      </c>
    </row>
    <row r="55" spans="1:3" x14ac:dyDescent="0.25">
      <c r="A55" s="66" t="s">
        <v>62</v>
      </c>
      <c r="B55" s="66">
        <v>5.5227424995984711</v>
      </c>
      <c r="C55" s="188">
        <v>40434.540299716486</v>
      </c>
    </row>
    <row r="56" spans="1:3" x14ac:dyDescent="0.25">
      <c r="A56" s="66" t="s">
        <v>63</v>
      </c>
      <c r="B56" s="66">
        <v>5.4928961531431186</v>
      </c>
      <c r="C56" s="188">
        <v>35988.522848034008</v>
      </c>
    </row>
    <row r="57" spans="1:3" x14ac:dyDescent="0.25">
      <c r="A57" s="66" t="s">
        <v>49</v>
      </c>
      <c r="B57" s="66">
        <v>5.4615512738754708</v>
      </c>
      <c r="C57" s="188">
        <v>46776.90284724017</v>
      </c>
    </row>
    <row r="58" spans="1:3" x14ac:dyDescent="0.25">
      <c r="A58" s="66" t="s">
        <v>42</v>
      </c>
      <c r="B58" s="66">
        <v>5.4566791257347296</v>
      </c>
      <c r="C58" s="188">
        <v>59784.876737065846</v>
      </c>
    </row>
    <row r="59" spans="1:3" x14ac:dyDescent="0.25">
      <c r="A59" s="66" t="s">
        <v>55</v>
      </c>
      <c r="B59" s="66">
        <v>5.3274345058774992</v>
      </c>
      <c r="C59" s="188">
        <v>40932.467818804325</v>
      </c>
    </row>
    <row r="60" spans="1:3" x14ac:dyDescent="0.25">
      <c r="A60" s="66" t="s">
        <v>67</v>
      </c>
      <c r="B60" s="66">
        <v>5.2334758780509238</v>
      </c>
      <c r="C60" s="188">
        <v>32142.259414225948</v>
      </c>
    </row>
    <row r="61" spans="1:3" x14ac:dyDescent="0.25">
      <c r="A61" s="66" t="s">
        <v>65</v>
      </c>
      <c r="B61" s="66">
        <v>5.070924064277512</v>
      </c>
      <c r="C61" s="188">
        <v>35397.798475867916</v>
      </c>
    </row>
    <row r="62" spans="1:3" x14ac:dyDescent="0.25">
      <c r="A62" s="66" t="s">
        <v>68</v>
      </c>
      <c r="B62" s="66">
        <v>4.4443353269423396</v>
      </c>
      <c r="C62" s="188">
        <v>37163.079803179993</v>
      </c>
    </row>
  </sheetData>
  <sortState ref="A3:C62">
    <sortCondition descending="1" ref="B3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D2" sqref="D2"/>
    </sheetView>
  </sheetViews>
  <sheetFormatPr defaultRowHeight="15" x14ac:dyDescent="0.25"/>
  <sheetData>
    <row r="1" spans="1:3" x14ac:dyDescent="0.25">
      <c r="A1" s="183" t="s">
        <v>196</v>
      </c>
      <c r="B1" s="66"/>
      <c r="C1" s="66"/>
    </row>
    <row r="2" spans="1:3" x14ac:dyDescent="0.25">
      <c r="A2" s="66"/>
      <c r="B2" s="66"/>
      <c r="C2" s="66"/>
    </row>
    <row r="3" spans="1:3" x14ac:dyDescent="0.25">
      <c r="A3" s="66"/>
      <c r="B3" s="66" t="s">
        <v>80</v>
      </c>
      <c r="C3" s="66" t="s">
        <v>81</v>
      </c>
    </row>
    <row r="4" spans="1:3" x14ac:dyDescent="0.25">
      <c r="A4" s="192" t="s">
        <v>60</v>
      </c>
      <c r="B4" s="66">
        <v>-0.53695060198660249</v>
      </c>
      <c r="C4" s="66">
        <v>-0.55276123577765968</v>
      </c>
    </row>
    <row r="5" spans="1:3" x14ac:dyDescent="0.25">
      <c r="A5" s="192" t="s">
        <v>61</v>
      </c>
      <c r="B5" s="66">
        <v>-0.40458027569556571</v>
      </c>
      <c r="C5" s="66">
        <v>-1.1348623404299001</v>
      </c>
    </row>
    <row r="6" spans="1:3" x14ac:dyDescent="0.25">
      <c r="A6" s="192" t="s">
        <v>62</v>
      </c>
      <c r="B6" s="66">
        <v>-0.78125896128461658</v>
      </c>
      <c r="C6" s="66">
        <v>-0.49586780971326483</v>
      </c>
    </row>
    <row r="7" spans="1:3" x14ac:dyDescent="0.25">
      <c r="A7" s="192" t="s">
        <v>63</v>
      </c>
      <c r="B7" s="66">
        <v>1.5008218465342329</v>
      </c>
      <c r="C7" s="66">
        <v>0.49249147440541269</v>
      </c>
    </row>
    <row r="8" spans="1:3" x14ac:dyDescent="0.25">
      <c r="A8" s="192" t="s">
        <v>64</v>
      </c>
      <c r="B8" s="66">
        <v>1.3949441140889691</v>
      </c>
      <c r="C8" s="66">
        <v>2.137595510840717</v>
      </c>
    </row>
    <row r="9" spans="1:3" x14ac:dyDescent="0.25">
      <c r="A9" s="192" t="s">
        <v>65</v>
      </c>
      <c r="B9" s="66">
        <v>0.9663097271687997</v>
      </c>
      <c r="C9" s="66">
        <v>0.26800010153238979</v>
      </c>
    </row>
    <row r="10" spans="1:3" x14ac:dyDescent="0.25">
      <c r="A10" s="192" t="s">
        <v>66</v>
      </c>
      <c r="B10" s="66">
        <v>-0.89179433399676244</v>
      </c>
      <c r="C10" s="66">
        <v>-0.79793752602893142</v>
      </c>
    </row>
    <row r="11" spans="1:3" x14ac:dyDescent="0.25">
      <c r="A11" s="192" t="s">
        <v>67</v>
      </c>
      <c r="B11" s="66">
        <v>-0.63139755486872751</v>
      </c>
      <c r="C11" s="66">
        <v>0.22939702215309629</v>
      </c>
    </row>
    <row r="12" spans="1:3" x14ac:dyDescent="0.25">
      <c r="A12" s="192" t="s">
        <v>68</v>
      </c>
      <c r="B12" s="66">
        <v>-0.53041642725722016</v>
      </c>
      <c r="C12" s="66">
        <v>-0.60260670715984943</v>
      </c>
    </row>
    <row r="13" spans="1:3" x14ac:dyDescent="0.25">
      <c r="A13" s="192" t="s">
        <v>69</v>
      </c>
      <c r="B13" s="66">
        <v>-8.5677532702508857E-2</v>
      </c>
      <c r="C13" s="66">
        <v>0.45655151017798867</v>
      </c>
    </row>
    <row r="14" spans="1:3" x14ac:dyDescent="0.25">
      <c r="A14" s="193" t="s">
        <v>11</v>
      </c>
      <c r="B14" s="66">
        <v>-5.2364317550329838E-2</v>
      </c>
      <c r="C14" s="66">
        <v>-5.8089855048986004E-3</v>
      </c>
    </row>
    <row r="15" spans="1:3" x14ac:dyDescent="0.25">
      <c r="A15" s="192" t="s">
        <v>12</v>
      </c>
      <c r="B15" s="66">
        <v>-0.56629226087356788</v>
      </c>
      <c r="C15" s="66">
        <v>-3.0285100498024748</v>
      </c>
    </row>
    <row r="16" spans="1:3" x14ac:dyDescent="0.25">
      <c r="A16" s="192" t="s">
        <v>13</v>
      </c>
      <c r="B16" s="66">
        <v>-3.2385955630018427E-2</v>
      </c>
      <c r="C16" s="66">
        <v>-0.25918326603528408</v>
      </c>
    </row>
    <row r="17" spans="1:3" x14ac:dyDescent="0.25">
      <c r="A17" s="192" t="s">
        <v>14</v>
      </c>
      <c r="B17" s="66">
        <v>-0.22613781719666701</v>
      </c>
      <c r="C17" s="66">
        <v>1.0466008668335561E-4</v>
      </c>
    </row>
    <row r="18" spans="1:3" x14ac:dyDescent="0.25">
      <c r="A18" s="192" t="s">
        <v>15</v>
      </c>
      <c r="B18" s="66">
        <v>-5.9480196243186685E-2</v>
      </c>
      <c r="C18" s="66">
        <v>-0.1576861743339078</v>
      </c>
    </row>
    <row r="19" spans="1:3" x14ac:dyDescent="0.25">
      <c r="A19" s="192" t="s">
        <v>16</v>
      </c>
      <c r="B19" s="66">
        <v>1.0309481665329003E-2</v>
      </c>
      <c r="C19" s="66">
        <v>-6.59884190184125E-2</v>
      </c>
    </row>
    <row r="20" spans="1:3" x14ac:dyDescent="0.25">
      <c r="A20" s="192" t="s">
        <v>17</v>
      </c>
      <c r="B20" s="66">
        <v>0.10141503634543358</v>
      </c>
      <c r="C20" s="66">
        <v>0.94078413854914089</v>
      </c>
    </row>
    <row r="21" spans="1:3" x14ac:dyDescent="0.25">
      <c r="A21" s="192" t="s">
        <v>18</v>
      </c>
      <c r="B21" s="66">
        <v>0.17336111410870342</v>
      </c>
      <c r="C21" s="66">
        <v>1.0553866346764067</v>
      </c>
    </row>
    <row r="22" spans="1:3" x14ac:dyDescent="0.25">
      <c r="A22" s="192" t="s">
        <v>19</v>
      </c>
      <c r="B22" s="66">
        <v>0.16021184782299447</v>
      </c>
      <c r="C22" s="66">
        <v>9.9005241479424425E-2</v>
      </c>
    </row>
    <row r="23" spans="1:3" x14ac:dyDescent="0.25">
      <c r="A23" s="192" t="s">
        <v>20</v>
      </c>
      <c r="B23" s="66">
        <v>0.15176290881570506</v>
      </c>
      <c r="C23" s="66">
        <v>0.12804205101867938</v>
      </c>
    </row>
    <row r="24" spans="1:3" x14ac:dyDescent="0.25">
      <c r="A24" s="192" t="s">
        <v>21</v>
      </c>
      <c r="B24" s="66">
        <v>-0.19500599909006378</v>
      </c>
      <c r="C24" s="66">
        <v>-0.23745431986770635</v>
      </c>
    </row>
    <row r="25" spans="1:3" x14ac:dyDescent="0.25">
      <c r="A25" s="192" t="s">
        <v>22</v>
      </c>
      <c r="B25" s="66">
        <v>-6.4055034591715854E-2</v>
      </c>
      <c r="C25" s="66">
        <v>-0.31142569670085757</v>
      </c>
    </row>
    <row r="26" spans="1:3" x14ac:dyDescent="0.25">
      <c r="A26" s="192" t="s">
        <v>23</v>
      </c>
      <c r="B26" s="66">
        <v>0.18072630045215402</v>
      </c>
      <c r="C26" s="66">
        <v>0.12168519366010994</v>
      </c>
    </row>
    <row r="27" spans="1:3" x14ac:dyDescent="0.25">
      <c r="A27" s="192" t="s">
        <v>24</v>
      </c>
      <c r="B27" s="66">
        <v>0.10533361477704604</v>
      </c>
      <c r="C27" s="66">
        <v>9.8599604761929707E-2</v>
      </c>
    </row>
    <row r="28" spans="1:3" x14ac:dyDescent="0.25">
      <c r="A28" s="192" t="s">
        <v>25</v>
      </c>
      <c r="B28" s="66">
        <v>0.10726189093779552</v>
      </c>
      <c r="C28" s="66">
        <v>6.6157409484730048E-2</v>
      </c>
    </row>
    <row r="29" spans="1:3" x14ac:dyDescent="0.25">
      <c r="A29" s="192" t="s">
        <v>26</v>
      </c>
      <c r="B29" s="66">
        <v>-4.9110599417200175E-2</v>
      </c>
      <c r="C29" s="66">
        <v>-0.21689752447964764</v>
      </c>
    </row>
    <row r="30" spans="1:3" x14ac:dyDescent="0.25">
      <c r="A30" s="192" t="s">
        <v>27</v>
      </c>
      <c r="B30" s="66">
        <v>-0.43341231408391478</v>
      </c>
      <c r="C30" s="66">
        <v>-0.16149959319367377</v>
      </c>
    </row>
    <row r="31" spans="1:3" x14ac:dyDescent="0.25">
      <c r="A31" s="192" t="s">
        <v>28</v>
      </c>
      <c r="B31" s="66">
        <v>-0.37468925808672116</v>
      </c>
      <c r="C31" s="66">
        <v>-0.86502537467917806</v>
      </c>
    </row>
    <row r="32" spans="1:3" x14ac:dyDescent="0.25">
      <c r="A32" s="192" t="s">
        <v>29</v>
      </c>
      <c r="B32" s="66">
        <v>9.389992335683052E-2</v>
      </c>
      <c r="C32" s="66">
        <v>0.39489525012444937</v>
      </c>
    </row>
    <row r="33" spans="1:3" x14ac:dyDescent="0.25">
      <c r="A33" s="192" t="s">
        <v>30</v>
      </c>
      <c r="B33" s="66">
        <v>0.33017806019545881</v>
      </c>
      <c r="C33" s="66">
        <v>0.54747612636716747</v>
      </c>
    </row>
    <row r="34" spans="1:3" x14ac:dyDescent="0.25">
      <c r="A34" s="192" t="s">
        <v>31</v>
      </c>
      <c r="B34" s="66">
        <v>0.11876218680568849</v>
      </c>
      <c r="C34" s="66">
        <v>0.72490659203996888</v>
      </c>
    </row>
    <row r="35" spans="1:3" x14ac:dyDescent="0.25">
      <c r="A35" s="192" t="s">
        <v>32</v>
      </c>
      <c r="B35" s="66">
        <v>-9.5362784059469675E-3</v>
      </c>
      <c r="C35" s="66">
        <v>-0.3799135241573357</v>
      </c>
    </row>
    <row r="36" spans="1:3" x14ac:dyDescent="0.25">
      <c r="A36" s="192" t="s">
        <v>33</v>
      </c>
      <c r="B36" s="66">
        <v>4.8723003155880497E-2</v>
      </c>
      <c r="C36" s="66">
        <v>0.2633586789339144</v>
      </c>
    </row>
    <row r="37" spans="1:3" x14ac:dyDescent="0.25">
      <c r="A37" s="192" t="s">
        <v>34</v>
      </c>
      <c r="B37" s="66">
        <v>-3.0250904800799373E-2</v>
      </c>
      <c r="C37" s="66">
        <v>-4.6793042208437274E-2</v>
      </c>
    </row>
    <row r="38" spans="1:3" x14ac:dyDescent="0.25">
      <c r="A38" s="192" t="s">
        <v>35</v>
      </c>
      <c r="B38" s="66">
        <v>8.7786885707199655E-2</v>
      </c>
      <c r="C38" s="66">
        <v>-3.6807742665101555E-2</v>
      </c>
    </row>
    <row r="39" spans="1:3" x14ac:dyDescent="0.25">
      <c r="A39" s="192" t="s">
        <v>36</v>
      </c>
      <c r="B39" s="66">
        <v>-0.36218447793284214</v>
      </c>
      <c r="C39" s="66">
        <v>-0.74779279984194369</v>
      </c>
    </row>
    <row r="40" spans="1:3" x14ac:dyDescent="0.25">
      <c r="A40" s="192" t="s">
        <v>37</v>
      </c>
      <c r="B40" s="66">
        <v>5.9572699665572507E-2</v>
      </c>
      <c r="C40" s="66">
        <v>0.2000798852508367</v>
      </c>
    </row>
    <row r="41" spans="1:3" x14ac:dyDescent="0.25">
      <c r="A41" s="192" t="s">
        <v>38</v>
      </c>
      <c r="B41" s="66">
        <v>0.24340406107921661</v>
      </c>
      <c r="C41" s="66">
        <v>-0.55197890673005257</v>
      </c>
    </row>
    <row r="42" spans="1:3" x14ac:dyDescent="0.25">
      <c r="A42" s="192" t="s">
        <v>39</v>
      </c>
      <c r="B42" s="66">
        <v>0.15765217460268377</v>
      </c>
      <c r="C42" s="66">
        <v>0.57095820233951755</v>
      </c>
    </row>
    <row r="43" spans="1:3" x14ac:dyDescent="0.25">
      <c r="A43" s="192" t="s">
        <v>40</v>
      </c>
      <c r="B43" s="66">
        <v>0.10487753374697677</v>
      </c>
      <c r="C43" s="66">
        <v>0.60724280231751038</v>
      </c>
    </row>
    <row r="44" spans="1:3" x14ac:dyDescent="0.25">
      <c r="A44" s="192" t="s">
        <v>41</v>
      </c>
      <c r="B44" s="66">
        <v>-0.59107220437853492</v>
      </c>
      <c r="C44" s="66">
        <v>-0.80366429061807876</v>
      </c>
    </row>
    <row r="45" spans="1:3" x14ac:dyDescent="0.25">
      <c r="A45" s="192" t="s">
        <v>42</v>
      </c>
      <c r="B45" s="66">
        <v>0.11348685968581233</v>
      </c>
      <c r="C45" s="66">
        <v>0.47546780008449957</v>
      </c>
    </row>
    <row r="46" spans="1:3" x14ac:dyDescent="0.25">
      <c r="A46" s="192" t="s">
        <v>43</v>
      </c>
      <c r="B46" s="66">
        <v>-8.9052323820609139E-2</v>
      </c>
      <c r="C46" s="66">
        <v>0.49844471308722904</v>
      </c>
    </row>
    <row r="47" spans="1:3" x14ac:dyDescent="0.25">
      <c r="A47" s="192" t="s">
        <v>44</v>
      </c>
      <c r="B47" s="66">
        <v>-0.14999860717983152</v>
      </c>
      <c r="C47" s="66">
        <v>-2.4067159443134572E-2</v>
      </c>
    </row>
    <row r="48" spans="1:3" x14ac:dyDescent="0.25">
      <c r="A48" s="192" t="s">
        <v>45</v>
      </c>
      <c r="B48" s="66">
        <v>-5.2577566741665117E-2</v>
      </c>
      <c r="C48" s="66">
        <v>-0.14565632893528913</v>
      </c>
    </row>
    <row r="49" spans="1:3" x14ac:dyDescent="0.25">
      <c r="A49" s="192" t="s">
        <v>46</v>
      </c>
      <c r="B49" s="66">
        <v>-0.30043611904231188</v>
      </c>
      <c r="C49" s="66">
        <v>-0.93303606297864117</v>
      </c>
    </row>
    <row r="50" spans="1:3" x14ac:dyDescent="0.25">
      <c r="A50" s="192" t="s">
        <v>47</v>
      </c>
      <c r="B50" s="66">
        <v>0.23951051712164978</v>
      </c>
      <c r="C50" s="66">
        <v>0.33893977059225017</v>
      </c>
    </row>
    <row r="51" spans="1:3" x14ac:dyDescent="0.25">
      <c r="A51" s="192" t="s">
        <v>48</v>
      </c>
      <c r="B51" s="66">
        <v>0.28706073904557844</v>
      </c>
      <c r="C51" s="66">
        <v>0.30277466891630617</v>
      </c>
    </row>
    <row r="52" spans="1:3" x14ac:dyDescent="0.25">
      <c r="A52" s="192" t="s">
        <v>49</v>
      </c>
      <c r="B52" s="66">
        <v>0.15807847976304154</v>
      </c>
      <c r="C52" s="66">
        <v>0.60783667206108971</v>
      </c>
    </row>
    <row r="53" spans="1:3" x14ac:dyDescent="0.25">
      <c r="A53" s="192" t="s">
        <v>50</v>
      </c>
      <c r="B53" s="66">
        <v>-0.1198738739349568</v>
      </c>
      <c r="C53" s="66">
        <v>0.12860644843984345</v>
      </c>
    </row>
    <row r="54" spans="1:3" x14ac:dyDescent="0.25">
      <c r="A54" s="192" t="s">
        <v>51</v>
      </c>
      <c r="B54" s="66">
        <v>0.45128087556114932</v>
      </c>
      <c r="C54" s="66">
        <v>0.81177708208074439</v>
      </c>
    </row>
    <row r="55" spans="1:3" x14ac:dyDescent="0.25">
      <c r="A55" s="192" t="s">
        <v>52</v>
      </c>
      <c r="B55" s="66">
        <v>0.18245377773854438</v>
      </c>
      <c r="C55" s="66">
        <v>0.18528843886468072</v>
      </c>
    </row>
    <row r="56" spans="1:3" x14ac:dyDescent="0.25">
      <c r="A56" s="192" t="s">
        <v>53</v>
      </c>
      <c r="B56" s="66">
        <v>-0.24718910138988601</v>
      </c>
      <c r="C56" s="66">
        <v>-0.69204577934010136</v>
      </c>
    </row>
    <row r="57" spans="1:3" x14ac:dyDescent="0.25">
      <c r="A57" s="192" t="s">
        <v>54</v>
      </c>
      <c r="B57" s="66">
        <v>0.26628429792465563</v>
      </c>
      <c r="C57" s="66">
        <v>0.10130393970738535</v>
      </c>
    </row>
    <row r="58" spans="1:3" x14ac:dyDescent="0.25">
      <c r="A58" s="192" t="s">
        <v>55</v>
      </c>
      <c r="B58" s="66">
        <v>-0.27855705722003293</v>
      </c>
      <c r="C58" s="66">
        <v>0.36321557597631116</v>
      </c>
    </row>
    <row r="59" spans="1:3" x14ac:dyDescent="0.25">
      <c r="A59" s="192" t="s">
        <v>56</v>
      </c>
      <c r="B59" s="66">
        <v>0.33201550056095419</v>
      </c>
      <c r="C59" s="66">
        <v>0.75639331945194566</v>
      </c>
    </row>
    <row r="60" spans="1:3" x14ac:dyDescent="0.25">
      <c r="A60" s="192" t="s">
        <v>57</v>
      </c>
      <c r="B60" s="66">
        <v>0.22721188533230091</v>
      </c>
      <c r="C60" s="66">
        <v>0.12264542075520891</v>
      </c>
    </row>
    <row r="61" spans="1:3" x14ac:dyDescent="0.25">
      <c r="A61" s="192" t="s">
        <v>79</v>
      </c>
      <c r="B61" s="66">
        <v>0.15035374684491393</v>
      </c>
      <c r="C61" s="66">
        <v>-8.025797323355803E-2</v>
      </c>
    </row>
    <row r="62" spans="1:3" x14ac:dyDescent="0.25">
      <c r="A62" s="192" t="s">
        <v>58</v>
      </c>
      <c r="B62" s="66">
        <v>2.9931187679641966E-2</v>
      </c>
      <c r="C62" s="66">
        <v>6.5828175906975026E-2</v>
      </c>
    </row>
    <row r="63" spans="1:3" x14ac:dyDescent="0.25">
      <c r="A63" s="192" t="s">
        <v>59</v>
      </c>
      <c r="B63" s="66">
        <v>-0.38924432288810451</v>
      </c>
      <c r="C63" s="66">
        <v>-0.82571148324722665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/>
  </sheetViews>
  <sheetFormatPr defaultRowHeight="15" x14ac:dyDescent="0.25"/>
  <cols>
    <col min="1" max="1" width="17.85546875" style="66" customWidth="1"/>
    <col min="2" max="3" width="9.140625" style="66"/>
  </cols>
  <sheetData>
    <row r="1" spans="1:3" x14ac:dyDescent="0.25">
      <c r="A1" s="183" t="s">
        <v>195</v>
      </c>
    </row>
    <row r="4" spans="1:3" x14ac:dyDescent="0.25">
      <c r="B4" s="66" t="s">
        <v>80</v>
      </c>
      <c r="C4" s="66" t="s">
        <v>81</v>
      </c>
    </row>
    <row r="5" spans="1:3" x14ac:dyDescent="0.25">
      <c r="A5" s="192" t="s">
        <v>60</v>
      </c>
      <c r="B5" s="66">
        <v>-0.3110315325823057</v>
      </c>
      <c r="C5" s="66">
        <v>-0.55276123577765968</v>
      </c>
    </row>
    <row r="6" spans="1:3" x14ac:dyDescent="0.25">
      <c r="A6" s="192" t="s">
        <v>61</v>
      </c>
      <c r="B6" s="66">
        <v>0.12503428750303661</v>
      </c>
      <c r="C6" s="66">
        <v>-1.1348623404299001</v>
      </c>
    </row>
    <row r="7" spans="1:3" x14ac:dyDescent="0.25">
      <c r="A7" s="192" t="s">
        <v>62</v>
      </c>
      <c r="B7" s="66">
        <v>-0.53490190948961747</v>
      </c>
      <c r="C7" s="66">
        <v>-0.49586780971326483</v>
      </c>
    </row>
    <row r="8" spans="1:3" x14ac:dyDescent="0.25">
      <c r="A8" s="192" t="s">
        <v>63</v>
      </c>
      <c r="B8" s="66">
        <v>0.23856825976013438</v>
      </c>
      <c r="C8" s="66">
        <v>0.49249147440541269</v>
      </c>
    </row>
    <row r="9" spans="1:3" x14ac:dyDescent="0.25">
      <c r="A9" s="192" t="s">
        <v>64</v>
      </c>
      <c r="B9" s="66">
        <v>1.3464318310684145</v>
      </c>
      <c r="C9" s="66">
        <v>2.137595510840717</v>
      </c>
    </row>
    <row r="10" spans="1:3" x14ac:dyDescent="0.25">
      <c r="A10" s="192" t="s">
        <v>65</v>
      </c>
      <c r="B10" s="66">
        <v>-3.259332264696823E-2</v>
      </c>
      <c r="C10" s="66">
        <v>0.26800010153238979</v>
      </c>
    </row>
    <row r="11" spans="1:3" x14ac:dyDescent="0.25">
      <c r="A11" s="192" t="s">
        <v>66</v>
      </c>
      <c r="B11" s="66">
        <v>-0.76839347540123271</v>
      </c>
      <c r="C11" s="66">
        <v>-0.79793752602893142</v>
      </c>
    </row>
    <row r="12" spans="1:3" x14ac:dyDescent="0.25">
      <c r="A12" s="192" t="s">
        <v>67</v>
      </c>
      <c r="B12" s="66">
        <v>-7.8004315140131203E-2</v>
      </c>
      <c r="C12" s="66">
        <v>0.22939702215309629</v>
      </c>
    </row>
    <row r="13" spans="1:3" x14ac:dyDescent="0.25">
      <c r="A13" s="192" t="s">
        <v>68</v>
      </c>
      <c r="B13" s="66">
        <v>-0.22136211209347209</v>
      </c>
      <c r="C13" s="66">
        <v>-0.60260670715984943</v>
      </c>
    </row>
    <row r="14" spans="1:3" x14ac:dyDescent="0.25">
      <c r="A14" s="192" t="s">
        <v>69</v>
      </c>
      <c r="B14" s="66">
        <v>0.23625228902214096</v>
      </c>
      <c r="C14" s="66">
        <v>0.45655151017798867</v>
      </c>
    </row>
    <row r="15" spans="1:3" x14ac:dyDescent="0.25">
      <c r="A15" s="193" t="s">
        <v>11</v>
      </c>
      <c r="B15" s="66">
        <v>-0.20412670884016218</v>
      </c>
      <c r="C15" s="66">
        <v>-5.8089855048986004E-3</v>
      </c>
    </row>
    <row r="16" spans="1:3" x14ac:dyDescent="0.25">
      <c r="A16" s="192" t="s">
        <v>12</v>
      </c>
      <c r="B16" s="66">
        <v>-0.37051418931816998</v>
      </c>
      <c r="C16" s="66">
        <v>-3.0285100498024748</v>
      </c>
    </row>
    <row r="17" spans="1:3" x14ac:dyDescent="0.25">
      <c r="A17" s="192" t="s">
        <v>13</v>
      </c>
      <c r="B17" s="66">
        <v>-0.397978806364432</v>
      </c>
      <c r="C17" s="66">
        <v>-0.25918326603528408</v>
      </c>
    </row>
    <row r="18" spans="1:3" x14ac:dyDescent="0.25">
      <c r="A18" s="192" t="s">
        <v>14</v>
      </c>
      <c r="B18" s="66">
        <v>-0.30533567250406507</v>
      </c>
      <c r="C18" s="66">
        <v>1.0466008668335561E-4</v>
      </c>
    </row>
    <row r="19" spans="1:3" x14ac:dyDescent="0.25">
      <c r="A19" s="192" t="s">
        <v>15</v>
      </c>
      <c r="B19" s="66">
        <v>5.3152225223596999E-2</v>
      </c>
      <c r="C19" s="66">
        <v>-0.1576861743339078</v>
      </c>
    </row>
    <row r="20" spans="1:3" x14ac:dyDescent="0.25">
      <c r="A20" s="192" t="s">
        <v>16</v>
      </c>
      <c r="B20" s="66">
        <v>-0.1845155400524516</v>
      </c>
      <c r="C20" s="66">
        <v>-6.59884190184125E-2</v>
      </c>
    </row>
    <row r="21" spans="1:3" x14ac:dyDescent="0.25">
      <c r="A21" s="192" t="s">
        <v>17</v>
      </c>
      <c r="B21" s="66">
        <v>4.509399332312071E-2</v>
      </c>
      <c r="C21" s="66">
        <v>0.94078413854914089</v>
      </c>
    </row>
    <row r="22" spans="1:3" x14ac:dyDescent="0.25">
      <c r="A22" s="192" t="s">
        <v>18</v>
      </c>
      <c r="B22" s="66">
        <v>0.59376925541683001</v>
      </c>
      <c r="C22" s="66">
        <v>1.0553866346764067</v>
      </c>
    </row>
    <row r="23" spans="1:3" x14ac:dyDescent="0.25">
      <c r="A23" s="192" t="s">
        <v>19</v>
      </c>
      <c r="B23" s="66">
        <v>-0.64738719815605283</v>
      </c>
      <c r="C23" s="66">
        <v>9.9005241479424425E-2</v>
      </c>
    </row>
    <row r="24" spans="1:3" x14ac:dyDescent="0.25">
      <c r="A24" s="192" t="s">
        <v>20</v>
      </c>
      <c r="B24" s="66">
        <v>0.21705556410776794</v>
      </c>
      <c r="C24" s="66">
        <v>0.12804205101867938</v>
      </c>
    </row>
    <row r="25" spans="1:3" x14ac:dyDescent="0.25">
      <c r="A25" s="192" t="s">
        <v>21</v>
      </c>
      <c r="B25" s="66">
        <v>0.22556263295230039</v>
      </c>
      <c r="C25" s="66">
        <v>-0.23745431986770635</v>
      </c>
    </row>
    <row r="26" spans="1:3" x14ac:dyDescent="0.25">
      <c r="A26" s="192" t="s">
        <v>22</v>
      </c>
      <c r="B26" s="66">
        <v>-0.23455478715660091</v>
      </c>
      <c r="C26" s="66">
        <v>-0.31142569670085757</v>
      </c>
    </row>
    <row r="27" spans="1:3" x14ac:dyDescent="0.25">
      <c r="A27" s="192" t="s">
        <v>23</v>
      </c>
      <c r="B27" s="66">
        <v>8.0775491152536211E-2</v>
      </c>
      <c r="C27" s="66">
        <v>0.12168519366010994</v>
      </c>
    </row>
    <row r="28" spans="1:3" x14ac:dyDescent="0.25">
      <c r="A28" s="192" t="s">
        <v>24</v>
      </c>
      <c r="B28" s="66">
        <v>-8.0396274663108711E-2</v>
      </c>
      <c r="C28" s="66">
        <v>9.8599604761929707E-2</v>
      </c>
    </row>
    <row r="29" spans="1:3" x14ac:dyDescent="0.25">
      <c r="A29" s="192" t="s">
        <v>25</v>
      </c>
      <c r="B29" s="66">
        <v>-0.35332394967969877</v>
      </c>
      <c r="C29" s="66">
        <v>6.6157409484730048E-2</v>
      </c>
    </row>
    <row r="30" spans="1:3" x14ac:dyDescent="0.25">
      <c r="A30" s="192" t="s">
        <v>26</v>
      </c>
      <c r="B30" s="66">
        <v>-0.1449659854047711</v>
      </c>
      <c r="C30" s="66">
        <v>-0.21689752447964764</v>
      </c>
    </row>
    <row r="31" spans="1:3" x14ac:dyDescent="0.25">
      <c r="A31" s="192" t="s">
        <v>27</v>
      </c>
      <c r="B31" s="66">
        <v>-0.33736800472713435</v>
      </c>
      <c r="C31" s="66">
        <v>-0.16149959319367377</v>
      </c>
    </row>
    <row r="32" spans="1:3" x14ac:dyDescent="0.25">
      <c r="A32" s="192" t="s">
        <v>28</v>
      </c>
      <c r="B32" s="66">
        <v>-0.39275017970483117</v>
      </c>
      <c r="C32" s="66">
        <v>-0.86502537467917806</v>
      </c>
    </row>
    <row r="33" spans="1:3" x14ac:dyDescent="0.25">
      <c r="A33" s="192" t="s">
        <v>29</v>
      </c>
      <c r="B33" s="66">
        <v>0.24685069523400027</v>
      </c>
      <c r="C33" s="66">
        <v>0.39489525012444937</v>
      </c>
    </row>
    <row r="34" spans="1:3" x14ac:dyDescent="0.25">
      <c r="A34" s="192" t="s">
        <v>30</v>
      </c>
      <c r="B34" s="66">
        <v>0.33043486227390273</v>
      </c>
      <c r="C34" s="66">
        <v>0.54747612636716747</v>
      </c>
    </row>
    <row r="35" spans="1:3" x14ac:dyDescent="0.25">
      <c r="A35" s="192" t="s">
        <v>31</v>
      </c>
      <c r="B35" s="66">
        <v>0.42100986248342687</v>
      </c>
      <c r="C35" s="66">
        <v>0.72490659203996888</v>
      </c>
    </row>
    <row r="36" spans="1:3" x14ac:dyDescent="0.25">
      <c r="A36" s="192" t="s">
        <v>32</v>
      </c>
      <c r="B36" s="66">
        <v>0.59063263104387864</v>
      </c>
      <c r="C36" s="66">
        <v>-0.3799135241573357</v>
      </c>
    </row>
    <row r="37" spans="1:3" x14ac:dyDescent="0.25">
      <c r="A37" s="192" t="s">
        <v>33</v>
      </c>
      <c r="B37" s="66">
        <v>0.47385097885355298</v>
      </c>
      <c r="C37" s="66">
        <v>0.2633586789339144</v>
      </c>
    </row>
    <row r="38" spans="1:3" x14ac:dyDescent="0.25">
      <c r="A38" s="192" t="s">
        <v>34</v>
      </c>
      <c r="B38" s="66">
        <v>-0.43980651609642152</v>
      </c>
      <c r="C38" s="66">
        <v>-4.6793042208437274E-2</v>
      </c>
    </row>
    <row r="39" spans="1:3" x14ac:dyDescent="0.25">
      <c r="A39" s="192" t="s">
        <v>35</v>
      </c>
      <c r="B39" s="66">
        <v>-5.3340598713150084E-2</v>
      </c>
      <c r="C39" s="66">
        <v>-3.6807742665101555E-2</v>
      </c>
    </row>
    <row r="40" spans="1:3" x14ac:dyDescent="0.25">
      <c r="A40" s="192" t="s">
        <v>36</v>
      </c>
      <c r="B40" s="66">
        <v>-0.29673806672746122</v>
      </c>
      <c r="C40" s="66">
        <v>-0.74779279984194369</v>
      </c>
    </row>
    <row r="41" spans="1:3" x14ac:dyDescent="0.25">
      <c r="A41" s="192" t="s">
        <v>37</v>
      </c>
      <c r="B41" s="66">
        <v>-5.767405736935477E-2</v>
      </c>
      <c r="C41" s="66">
        <v>0.2000798852508367</v>
      </c>
    </row>
    <row r="42" spans="1:3" x14ac:dyDescent="0.25">
      <c r="A42" s="192" t="s">
        <v>38</v>
      </c>
      <c r="B42" s="66">
        <v>5.9832722153687701E-3</v>
      </c>
      <c r="C42" s="66">
        <v>-0.55197890673005257</v>
      </c>
    </row>
    <row r="43" spans="1:3" x14ac:dyDescent="0.25">
      <c r="A43" s="192" t="s">
        <v>39</v>
      </c>
      <c r="B43" s="66">
        <v>3.3656239550292108E-2</v>
      </c>
      <c r="C43" s="66">
        <v>0.57095820233951755</v>
      </c>
    </row>
    <row r="44" spans="1:3" x14ac:dyDescent="0.25">
      <c r="A44" s="192" t="s">
        <v>40</v>
      </c>
      <c r="B44" s="66">
        <v>6.608958090027732E-2</v>
      </c>
      <c r="C44" s="66">
        <v>0.60724280231751038</v>
      </c>
    </row>
    <row r="45" spans="1:3" x14ac:dyDescent="0.25">
      <c r="A45" s="192" t="s">
        <v>41</v>
      </c>
      <c r="B45" s="66">
        <v>-0.53123211853033991</v>
      </c>
      <c r="C45" s="66">
        <v>-0.80366429061807876</v>
      </c>
    </row>
    <row r="46" spans="1:3" x14ac:dyDescent="0.25">
      <c r="A46" s="192" t="s">
        <v>42</v>
      </c>
      <c r="B46" s="66">
        <v>0.62349603104643103</v>
      </c>
      <c r="C46" s="66">
        <v>0.47546780008449957</v>
      </c>
    </row>
    <row r="47" spans="1:3" x14ac:dyDescent="0.25">
      <c r="A47" s="192" t="s">
        <v>43</v>
      </c>
      <c r="B47" s="66">
        <v>4.9748084131533187E-4</v>
      </c>
      <c r="C47" s="66">
        <v>0.49844471308722904</v>
      </c>
    </row>
    <row r="48" spans="1:3" x14ac:dyDescent="0.25">
      <c r="A48" s="192" t="s">
        <v>44</v>
      </c>
      <c r="B48" s="66">
        <v>-0.13959074642949265</v>
      </c>
      <c r="C48" s="66">
        <v>-2.4067159443134572E-2</v>
      </c>
    </row>
    <row r="49" spans="1:3" x14ac:dyDescent="0.25">
      <c r="A49" s="192" t="s">
        <v>45</v>
      </c>
      <c r="B49" s="66">
        <v>-0.23139577487776497</v>
      </c>
      <c r="C49" s="66">
        <v>-0.14565632893528913</v>
      </c>
    </row>
    <row r="50" spans="1:3" x14ac:dyDescent="0.25">
      <c r="A50" s="192" t="s">
        <v>46</v>
      </c>
      <c r="B50" s="66">
        <v>-0.21542900940785897</v>
      </c>
      <c r="C50" s="66">
        <v>-0.93303606297864117</v>
      </c>
    </row>
    <row r="51" spans="1:3" x14ac:dyDescent="0.25">
      <c r="A51" s="192" t="s">
        <v>47</v>
      </c>
      <c r="B51" s="66">
        <v>0.58153761713692032</v>
      </c>
      <c r="C51" s="66">
        <v>0.33893977059225017</v>
      </c>
    </row>
    <row r="52" spans="1:3" x14ac:dyDescent="0.25">
      <c r="A52" s="192" t="s">
        <v>48</v>
      </c>
      <c r="B52" s="66">
        <v>0.38495140306053033</v>
      </c>
      <c r="C52" s="66">
        <v>0.30277466891630617</v>
      </c>
    </row>
    <row r="53" spans="1:3" x14ac:dyDescent="0.25">
      <c r="A53" s="192" t="s">
        <v>49</v>
      </c>
      <c r="B53" s="66">
        <v>0.41858053277984514</v>
      </c>
      <c r="C53" s="66">
        <v>0.60783667206108971</v>
      </c>
    </row>
    <row r="54" spans="1:3" x14ac:dyDescent="0.25">
      <c r="A54" s="192" t="s">
        <v>50</v>
      </c>
      <c r="B54" s="66">
        <v>-0.44924664716368801</v>
      </c>
      <c r="C54" s="66">
        <v>0.12860644843984345</v>
      </c>
    </row>
    <row r="55" spans="1:3" x14ac:dyDescent="0.25">
      <c r="A55" s="192" t="s">
        <v>51</v>
      </c>
      <c r="B55" s="66">
        <v>0.55098020918463386</v>
      </c>
      <c r="C55" s="66">
        <v>0.81177708208074439</v>
      </c>
    </row>
    <row r="56" spans="1:3" x14ac:dyDescent="0.25">
      <c r="A56" s="192" t="s">
        <v>52</v>
      </c>
      <c r="B56" s="66">
        <v>-1.7023075006712407E-2</v>
      </c>
      <c r="C56" s="66">
        <v>0.18528843886468072</v>
      </c>
    </row>
    <row r="57" spans="1:3" x14ac:dyDescent="0.25">
      <c r="A57" s="192" t="s">
        <v>53</v>
      </c>
      <c r="B57" s="66">
        <v>-0.39276542900115008</v>
      </c>
      <c r="C57" s="66">
        <v>-0.69204577934010136</v>
      </c>
    </row>
    <row r="58" spans="1:3" x14ac:dyDescent="0.25">
      <c r="A58" s="192" t="s">
        <v>54</v>
      </c>
      <c r="B58" s="66">
        <v>0.11539464772591282</v>
      </c>
      <c r="C58" s="66">
        <v>0.10130393970738535</v>
      </c>
    </row>
    <row r="59" spans="1:3" x14ac:dyDescent="0.25">
      <c r="A59" s="192" t="s">
        <v>55</v>
      </c>
      <c r="B59" s="66">
        <v>0.10996911234145709</v>
      </c>
      <c r="C59" s="66">
        <v>0.36321557597631116</v>
      </c>
    </row>
    <row r="60" spans="1:3" x14ac:dyDescent="0.25">
      <c r="A60" s="192" t="s">
        <v>56</v>
      </c>
      <c r="B60" s="66">
        <v>0.19144843225373087</v>
      </c>
      <c r="C60" s="66">
        <v>0.75639331945194566</v>
      </c>
    </row>
    <row r="61" spans="1:3" x14ac:dyDescent="0.25">
      <c r="A61" s="192" t="s">
        <v>57</v>
      </c>
      <c r="B61" s="66">
        <v>-3.0949523714023562E-2</v>
      </c>
      <c r="C61" s="66">
        <v>0.12264542075520891</v>
      </c>
    </row>
    <row r="62" spans="1:3" x14ac:dyDescent="0.25">
      <c r="A62" s="192" t="s">
        <v>79</v>
      </c>
      <c r="B62" s="66">
        <v>0.48583790196849125</v>
      </c>
      <c r="C62" s="66">
        <v>-8.025797323355803E-2</v>
      </c>
    </row>
    <row r="63" spans="1:3" x14ac:dyDescent="0.25">
      <c r="A63" s="192" t="s">
        <v>58</v>
      </c>
      <c r="B63" s="66">
        <v>0.12167525440490048</v>
      </c>
      <c r="C63" s="66">
        <v>6.5828175906975026E-2</v>
      </c>
    </row>
    <row r="64" spans="1:3" x14ac:dyDescent="0.25">
      <c r="A64" s="192" t="s">
        <v>59</v>
      </c>
      <c r="B64" s="66">
        <v>-0.45987704786611988</v>
      </c>
      <c r="C64" s="66">
        <v>-0.82571148324722665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N18" sqref="N18"/>
    </sheetView>
  </sheetViews>
  <sheetFormatPr defaultRowHeight="15" x14ac:dyDescent="0.25"/>
  <cols>
    <col min="1" max="1" width="9.140625" style="66"/>
    <col min="2" max="2" width="11" style="66" customWidth="1"/>
    <col min="3" max="9" width="9.140625" style="66"/>
    <col min="10" max="10" width="10.5703125" style="66" customWidth="1"/>
    <col min="11" max="15" width="9.140625" style="66"/>
  </cols>
  <sheetData>
    <row r="1" spans="1:14" x14ac:dyDescent="0.25">
      <c r="A1" s="183" t="s">
        <v>84</v>
      </c>
    </row>
    <row r="3" spans="1:14" x14ac:dyDescent="0.25">
      <c r="A3" s="265" t="s">
        <v>85</v>
      </c>
      <c r="B3" s="265"/>
      <c r="C3" s="265"/>
      <c r="D3" s="265"/>
      <c r="E3" s="265"/>
      <c r="F3" s="265"/>
      <c r="G3" s="266"/>
      <c r="H3" s="267" t="s">
        <v>86</v>
      </c>
      <c r="I3" s="267"/>
      <c r="J3" s="267"/>
      <c r="K3" s="267"/>
      <c r="L3" s="267"/>
      <c r="M3" s="267"/>
      <c r="N3" s="267"/>
    </row>
    <row r="4" spans="1:14" x14ac:dyDescent="0.25">
      <c r="A4" s="194" t="s">
        <v>180</v>
      </c>
      <c r="B4" s="195"/>
      <c r="C4" s="195"/>
      <c r="D4" s="195"/>
      <c r="E4" s="195"/>
      <c r="F4" s="195"/>
      <c r="G4" s="196"/>
      <c r="I4" s="183" t="s">
        <v>180</v>
      </c>
    </row>
    <row r="5" spans="1:14" x14ac:dyDescent="0.25">
      <c r="A5" s="194" t="s">
        <v>87</v>
      </c>
      <c r="B5" s="195"/>
      <c r="C5" s="195"/>
      <c r="D5" s="195"/>
      <c r="E5" s="195"/>
      <c r="F5" s="195"/>
      <c r="G5" s="196"/>
      <c r="I5" s="183" t="s">
        <v>87</v>
      </c>
    </row>
    <row r="6" spans="1:14" x14ac:dyDescent="0.25">
      <c r="A6" s="195"/>
      <c r="B6" s="195"/>
      <c r="C6" s="195"/>
      <c r="D6" s="195"/>
      <c r="E6" s="195"/>
      <c r="F6" s="195"/>
      <c r="G6" s="196"/>
    </row>
    <row r="7" spans="1:14" x14ac:dyDescent="0.25">
      <c r="A7" s="183"/>
      <c r="G7" s="267" t="s">
        <v>82</v>
      </c>
      <c r="H7" s="267"/>
      <c r="I7" s="183"/>
    </row>
    <row r="8" spans="1:14" x14ac:dyDescent="0.25">
      <c r="A8" s="183" t="s">
        <v>88</v>
      </c>
      <c r="B8" s="183" t="s">
        <v>89</v>
      </c>
      <c r="C8" s="183" t="s">
        <v>90</v>
      </c>
      <c r="D8" s="183" t="s">
        <v>91</v>
      </c>
      <c r="E8" s="183" t="s">
        <v>92</v>
      </c>
      <c r="G8" s="196"/>
      <c r="I8" s="183" t="s">
        <v>88</v>
      </c>
      <c r="J8" s="183" t="s">
        <v>89</v>
      </c>
      <c r="K8" s="183" t="s">
        <v>90</v>
      </c>
      <c r="L8" s="183" t="s">
        <v>91</v>
      </c>
      <c r="M8" s="183" t="s">
        <v>92</v>
      </c>
    </row>
    <row r="9" spans="1:14" x14ac:dyDescent="0.25">
      <c r="A9" s="183" t="s">
        <v>93</v>
      </c>
      <c r="B9" s="203">
        <v>97.881389999999996</v>
      </c>
      <c r="C9" s="197">
        <v>78.787660000000002</v>
      </c>
      <c r="D9" s="197">
        <v>1.2423439999999999</v>
      </c>
      <c r="E9" s="197">
        <v>0.21429999999999999</v>
      </c>
      <c r="G9" s="196"/>
      <c r="I9" s="183" t="s">
        <v>93</v>
      </c>
      <c r="J9" s="197">
        <v>-84.191659999999999</v>
      </c>
      <c r="K9" s="197">
        <v>75.083330000000004</v>
      </c>
      <c r="L9" s="197">
        <v>-1.12131</v>
      </c>
      <c r="M9" s="197">
        <v>0.26229999999999998</v>
      </c>
    </row>
    <row r="10" spans="1:14" x14ac:dyDescent="0.25">
      <c r="A10" s="183" t="s">
        <v>94</v>
      </c>
      <c r="B10" s="203">
        <v>13276.47</v>
      </c>
      <c r="C10" s="197">
        <v>1370.7360000000001</v>
      </c>
      <c r="D10" s="197">
        <v>9.685651</v>
      </c>
      <c r="E10" s="197">
        <v>0</v>
      </c>
      <c r="G10" s="196"/>
      <c r="I10" s="183" t="s">
        <v>95</v>
      </c>
      <c r="J10" s="197">
        <v>7640.991</v>
      </c>
      <c r="K10" s="197">
        <v>927.94219999999996</v>
      </c>
      <c r="L10" s="197">
        <v>8.2343390000000003</v>
      </c>
      <c r="M10" s="197">
        <v>0</v>
      </c>
    </row>
    <row r="11" spans="1:14" x14ac:dyDescent="0.25">
      <c r="A11" s="264" t="s">
        <v>181</v>
      </c>
      <c r="B11" s="264"/>
      <c r="C11" s="264"/>
      <c r="D11" s="264"/>
      <c r="E11" s="264"/>
      <c r="G11" s="196"/>
      <c r="I11" s="264" t="s">
        <v>182</v>
      </c>
      <c r="J11" s="264"/>
      <c r="K11" s="264"/>
      <c r="L11" s="264"/>
      <c r="M11" s="264"/>
    </row>
    <row r="12" spans="1:14" x14ac:dyDescent="0.25">
      <c r="G12" s="196"/>
    </row>
    <row r="13" spans="1:14" x14ac:dyDescent="0.25">
      <c r="G13" s="267" t="s">
        <v>83</v>
      </c>
      <c r="H13" s="267"/>
    </row>
    <row r="14" spans="1:14" x14ac:dyDescent="0.25">
      <c r="G14" s="196"/>
    </row>
    <row r="15" spans="1:14" x14ac:dyDescent="0.25">
      <c r="A15" s="183" t="s">
        <v>88</v>
      </c>
      <c r="B15" s="183" t="s">
        <v>89</v>
      </c>
      <c r="C15" s="183" t="s">
        <v>90</v>
      </c>
      <c r="D15" s="183" t="s">
        <v>91</v>
      </c>
      <c r="E15" s="183" t="s">
        <v>92</v>
      </c>
      <c r="G15" s="196"/>
      <c r="I15" s="183" t="s">
        <v>88</v>
      </c>
      <c r="J15" s="183" t="s">
        <v>89</v>
      </c>
      <c r="K15" s="183" t="s">
        <v>90</v>
      </c>
      <c r="L15" s="183" t="s">
        <v>91</v>
      </c>
      <c r="M15" s="183" t="s">
        <v>92</v>
      </c>
    </row>
    <row r="16" spans="1:14" x14ac:dyDescent="0.25">
      <c r="A16" s="183" t="s">
        <v>93</v>
      </c>
      <c r="B16" s="197">
        <v>-108.8386</v>
      </c>
      <c r="C16" s="197">
        <v>99.618160000000003</v>
      </c>
      <c r="D16" s="197">
        <v>-1.0925579999999999</v>
      </c>
      <c r="E16" s="197">
        <v>0.27550000000000002</v>
      </c>
      <c r="G16" s="196"/>
      <c r="I16" s="183" t="s">
        <v>93</v>
      </c>
      <c r="J16" s="197">
        <v>4.6665109999999999</v>
      </c>
      <c r="K16" s="197">
        <v>100.9689</v>
      </c>
      <c r="L16" s="197">
        <v>4.6217000000000001E-2</v>
      </c>
      <c r="M16" s="197">
        <v>0.96319999999999995</v>
      </c>
    </row>
    <row r="17" spans="1:13" x14ac:dyDescent="0.25">
      <c r="A17" s="183" t="s">
        <v>94</v>
      </c>
      <c r="B17" s="197">
        <v>7584.0720000000001</v>
      </c>
      <c r="C17" s="197">
        <v>536.66660000000002</v>
      </c>
      <c r="D17" s="197">
        <v>14.13181</v>
      </c>
      <c r="E17" s="197">
        <v>0</v>
      </c>
      <c r="G17" s="196"/>
      <c r="I17" s="183" t="s">
        <v>95</v>
      </c>
      <c r="J17" s="197">
        <v>7678.9449999999997</v>
      </c>
      <c r="K17" s="197">
        <v>547.51110000000006</v>
      </c>
      <c r="L17" s="197">
        <v>14.02519</v>
      </c>
      <c r="M17" s="197">
        <v>0</v>
      </c>
    </row>
    <row r="18" spans="1:13" x14ac:dyDescent="0.25">
      <c r="A18" s="264" t="s">
        <v>183</v>
      </c>
      <c r="B18" s="264"/>
      <c r="C18" s="264"/>
      <c r="D18" s="264"/>
      <c r="E18" s="264"/>
      <c r="G18" s="196"/>
      <c r="I18" s="264" t="s">
        <v>184</v>
      </c>
      <c r="J18" s="264"/>
      <c r="K18" s="264"/>
      <c r="L18" s="264"/>
      <c r="M18" s="264"/>
    </row>
  </sheetData>
  <mergeCells count="8">
    <mergeCell ref="A18:E18"/>
    <mergeCell ref="I18:M18"/>
    <mergeCell ref="A3:G3"/>
    <mergeCell ref="H3:N3"/>
    <mergeCell ref="G7:H7"/>
    <mergeCell ref="A11:E11"/>
    <mergeCell ref="I11:M11"/>
    <mergeCell ref="G13:H13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I21" sqref="I21"/>
    </sheetView>
  </sheetViews>
  <sheetFormatPr defaultRowHeight="15" x14ac:dyDescent="0.25"/>
  <cols>
    <col min="1" max="1" width="9.140625" style="66"/>
    <col min="2" max="2" width="10.7109375" style="66" customWidth="1"/>
    <col min="3" max="9" width="9.140625" style="66"/>
    <col min="10" max="10" width="10.5703125" style="66" customWidth="1"/>
    <col min="11" max="16" width="9.140625" style="66"/>
  </cols>
  <sheetData>
    <row r="1" spans="1:14" x14ac:dyDescent="0.25">
      <c r="A1" s="183" t="s">
        <v>96</v>
      </c>
    </row>
    <row r="3" spans="1:14" x14ac:dyDescent="0.25">
      <c r="A3" s="265" t="s">
        <v>85</v>
      </c>
      <c r="B3" s="265"/>
      <c r="C3" s="265"/>
      <c r="D3" s="265"/>
      <c r="E3" s="265"/>
      <c r="F3" s="265"/>
      <c r="G3" s="266"/>
      <c r="H3" s="267" t="s">
        <v>86</v>
      </c>
      <c r="I3" s="267"/>
      <c r="J3" s="267"/>
      <c r="K3" s="267"/>
      <c r="L3" s="267"/>
      <c r="M3" s="267"/>
      <c r="N3" s="267"/>
    </row>
    <row r="4" spans="1:14" x14ac:dyDescent="0.25">
      <c r="A4" s="194" t="s">
        <v>186</v>
      </c>
      <c r="B4" s="195"/>
      <c r="C4" s="195"/>
      <c r="D4" s="195"/>
      <c r="E4" s="195"/>
      <c r="F4" s="195"/>
      <c r="G4" s="196"/>
      <c r="I4" s="194" t="s">
        <v>186</v>
      </c>
    </row>
    <row r="5" spans="1:14" x14ac:dyDescent="0.25">
      <c r="A5" s="194" t="s">
        <v>87</v>
      </c>
      <c r="B5" s="195"/>
      <c r="C5" s="195"/>
      <c r="D5" s="195"/>
      <c r="E5" s="195"/>
      <c r="F5" s="195"/>
      <c r="G5" s="196"/>
      <c r="I5" s="183" t="s">
        <v>87</v>
      </c>
    </row>
    <row r="6" spans="1:14" x14ac:dyDescent="0.25">
      <c r="A6" s="195"/>
      <c r="B6" s="195"/>
      <c r="C6" s="195"/>
      <c r="D6" s="195"/>
      <c r="E6" s="195"/>
      <c r="F6" s="195"/>
      <c r="G6" s="196"/>
    </row>
    <row r="7" spans="1:14" x14ac:dyDescent="0.25">
      <c r="A7" s="183"/>
      <c r="G7" s="267" t="s">
        <v>82</v>
      </c>
      <c r="H7" s="267"/>
      <c r="I7" s="183"/>
    </row>
    <row r="8" spans="1:14" x14ac:dyDescent="0.25">
      <c r="A8" s="183" t="s">
        <v>88</v>
      </c>
      <c r="B8" s="183" t="s">
        <v>89</v>
      </c>
      <c r="C8" s="183" t="s">
        <v>90</v>
      </c>
      <c r="D8" s="183" t="s">
        <v>91</v>
      </c>
      <c r="E8" s="183" t="s">
        <v>92</v>
      </c>
      <c r="G8" s="196"/>
      <c r="I8" s="183" t="s">
        <v>88</v>
      </c>
      <c r="J8" s="183" t="s">
        <v>89</v>
      </c>
      <c r="K8" s="183" t="s">
        <v>90</v>
      </c>
      <c r="L8" s="183" t="s">
        <v>91</v>
      </c>
      <c r="M8" s="183" t="s">
        <v>92</v>
      </c>
    </row>
    <row r="9" spans="1:14" x14ac:dyDescent="0.25">
      <c r="A9" s="183" t="s">
        <v>97</v>
      </c>
      <c r="B9" s="197">
        <v>-1.1951E-2</v>
      </c>
      <c r="C9" s="197">
        <v>4.3575000000000003E-2</v>
      </c>
      <c r="D9" s="197">
        <v>-0.27426400000000001</v>
      </c>
      <c r="E9" s="197">
        <v>0.78390000000000004</v>
      </c>
      <c r="G9" s="196"/>
      <c r="I9" s="183" t="s">
        <v>97</v>
      </c>
      <c r="J9" s="197">
        <v>-2.4715000000000001E-2</v>
      </c>
      <c r="K9" s="197">
        <v>4.2639000000000003E-2</v>
      </c>
      <c r="L9" s="197">
        <v>-0.57963100000000001</v>
      </c>
      <c r="M9" s="197">
        <v>0.56230000000000002</v>
      </c>
    </row>
    <row r="10" spans="1:14" x14ac:dyDescent="0.25">
      <c r="A10" s="183" t="s">
        <v>98</v>
      </c>
      <c r="B10" s="197">
        <v>-0.43724400000000002</v>
      </c>
      <c r="C10" s="197">
        <v>0.17081099999999999</v>
      </c>
      <c r="D10" s="197">
        <v>-2.5598070000000002</v>
      </c>
      <c r="E10" s="197">
        <v>1.06E-2</v>
      </c>
      <c r="G10" s="196"/>
      <c r="I10" s="183" t="s">
        <v>98</v>
      </c>
      <c r="J10" s="197">
        <v>-0.12560099999999999</v>
      </c>
      <c r="K10" s="197">
        <v>0.159056</v>
      </c>
      <c r="L10" s="197">
        <v>-0.78966499999999995</v>
      </c>
      <c r="M10" s="197">
        <v>0.4299</v>
      </c>
    </row>
    <row r="11" spans="1:14" x14ac:dyDescent="0.25">
      <c r="A11" s="183" t="s">
        <v>99</v>
      </c>
      <c r="B11" s="197">
        <v>0.968225</v>
      </c>
      <c r="C11" s="197">
        <v>8.7096999999999994E-2</v>
      </c>
      <c r="D11" s="197">
        <v>11.116580000000001</v>
      </c>
      <c r="E11" s="197">
        <v>0</v>
      </c>
      <c r="G11" s="196"/>
      <c r="I11" s="183" t="s">
        <v>100</v>
      </c>
      <c r="J11" s="197">
        <v>0.73949699999999996</v>
      </c>
      <c r="K11" s="197">
        <v>5.8855999999999999E-2</v>
      </c>
      <c r="L11" s="197">
        <v>12.564439999999999</v>
      </c>
      <c r="M11" s="197">
        <v>0</v>
      </c>
    </row>
    <row r="12" spans="1:14" x14ac:dyDescent="0.25">
      <c r="A12" s="264" t="s">
        <v>185</v>
      </c>
      <c r="B12" s="264"/>
      <c r="C12" s="264"/>
      <c r="D12" s="264"/>
      <c r="E12" s="264"/>
      <c r="G12" s="196"/>
      <c r="I12" s="264" t="s">
        <v>187</v>
      </c>
      <c r="J12" s="264"/>
      <c r="K12" s="264"/>
      <c r="L12" s="264"/>
      <c r="M12" s="264"/>
    </row>
    <row r="13" spans="1:14" x14ac:dyDescent="0.25">
      <c r="G13" s="196"/>
    </row>
    <row r="14" spans="1:14" x14ac:dyDescent="0.25">
      <c r="G14" s="267" t="s">
        <v>83</v>
      </c>
      <c r="H14" s="267"/>
    </row>
    <row r="15" spans="1:14" x14ac:dyDescent="0.25">
      <c r="G15" s="196"/>
    </row>
    <row r="16" spans="1:14" x14ac:dyDescent="0.25">
      <c r="A16" s="183" t="s">
        <v>88</v>
      </c>
      <c r="B16" s="183" t="s">
        <v>89</v>
      </c>
      <c r="C16" s="183" t="s">
        <v>90</v>
      </c>
      <c r="D16" s="183" t="s">
        <v>91</v>
      </c>
      <c r="E16" s="183" t="s">
        <v>92</v>
      </c>
      <c r="G16" s="196"/>
      <c r="I16" s="183" t="s">
        <v>88</v>
      </c>
      <c r="J16" s="183" t="s">
        <v>89</v>
      </c>
      <c r="K16" s="183" t="s">
        <v>90</v>
      </c>
      <c r="L16" s="183" t="s">
        <v>91</v>
      </c>
      <c r="M16" s="183" t="s">
        <v>92</v>
      </c>
    </row>
    <row r="17" spans="1:13" x14ac:dyDescent="0.25">
      <c r="A17" s="183" t="s">
        <v>97</v>
      </c>
      <c r="B17" s="197">
        <v>0.209427</v>
      </c>
      <c r="C17" s="197">
        <v>0.113291</v>
      </c>
      <c r="D17" s="197">
        <v>1.8485689999999999</v>
      </c>
      <c r="E17" s="197">
        <v>6.5600000000000006E-2</v>
      </c>
      <c r="G17" s="196"/>
      <c r="I17" s="183" t="s">
        <v>97</v>
      </c>
      <c r="J17" s="197">
        <v>0.143924</v>
      </c>
      <c r="K17" s="197">
        <v>0.11686000000000001</v>
      </c>
      <c r="L17" s="197">
        <v>1.23159</v>
      </c>
      <c r="M17" s="197">
        <v>0.21909999999999999</v>
      </c>
    </row>
    <row r="18" spans="1:13" x14ac:dyDescent="0.25">
      <c r="A18" s="183" t="s">
        <v>98</v>
      </c>
      <c r="B18" s="197">
        <v>0.57144499999999998</v>
      </c>
      <c r="C18" s="197">
        <v>0.35978300000000002</v>
      </c>
      <c r="D18" s="197">
        <v>1.5883069999999999</v>
      </c>
      <c r="E18" s="197">
        <v>0.1134</v>
      </c>
      <c r="G18" s="196"/>
      <c r="I18" s="183" t="s">
        <v>98</v>
      </c>
      <c r="J18" s="197">
        <v>0.61680999999999997</v>
      </c>
      <c r="K18" s="197">
        <v>0.38664799999999999</v>
      </c>
      <c r="L18" s="197">
        <v>1.5952740000000001</v>
      </c>
      <c r="M18" s="197">
        <v>0.1118</v>
      </c>
    </row>
    <row r="19" spans="1:13" x14ac:dyDescent="0.25">
      <c r="A19" s="183" t="s">
        <v>99</v>
      </c>
      <c r="B19" s="197">
        <v>0.65072300000000005</v>
      </c>
      <c r="C19" s="197">
        <v>8.3573999999999996E-2</v>
      </c>
      <c r="D19" s="197">
        <v>7.7862159999999996</v>
      </c>
      <c r="E19" s="197">
        <v>0</v>
      </c>
      <c r="G19" s="196"/>
      <c r="I19" s="183" t="s">
        <v>100</v>
      </c>
      <c r="J19" s="197">
        <v>0.64106300000000005</v>
      </c>
      <c r="K19" s="197">
        <v>8.1747E-2</v>
      </c>
      <c r="L19" s="197">
        <v>7.8420810000000003</v>
      </c>
      <c r="M19" s="197">
        <v>0</v>
      </c>
    </row>
    <row r="20" spans="1:13" x14ac:dyDescent="0.25">
      <c r="A20" s="264" t="s">
        <v>188</v>
      </c>
      <c r="B20" s="264"/>
      <c r="C20" s="264"/>
      <c r="D20" s="264"/>
      <c r="E20" s="264"/>
      <c r="G20" s="196"/>
      <c r="I20" s="264" t="s">
        <v>189</v>
      </c>
      <c r="J20" s="264"/>
      <c r="K20" s="264"/>
      <c r="L20" s="264"/>
      <c r="M20" s="264"/>
    </row>
  </sheetData>
  <mergeCells count="8">
    <mergeCell ref="A20:E20"/>
    <mergeCell ref="I20:M20"/>
    <mergeCell ref="A3:G3"/>
    <mergeCell ref="H3:N3"/>
    <mergeCell ref="G7:H7"/>
    <mergeCell ref="A12:E12"/>
    <mergeCell ref="I12:M12"/>
    <mergeCell ref="G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workbookViewId="0">
      <selection activeCell="H2" sqref="H2"/>
    </sheetView>
  </sheetViews>
  <sheetFormatPr defaultRowHeight="15" x14ac:dyDescent="0.25"/>
  <cols>
    <col min="1" max="10" width="9.140625" style="191"/>
    <col min="11" max="16384" width="9.140625" style="66"/>
  </cols>
  <sheetData>
    <row r="1" spans="1:10" x14ac:dyDescent="0.25">
      <c r="A1" s="191" t="s">
        <v>198</v>
      </c>
    </row>
    <row r="2" spans="1:10" ht="45" x14ac:dyDescent="0.25">
      <c r="A2" s="247"/>
      <c r="B2" s="247" t="s">
        <v>199</v>
      </c>
      <c r="C2" s="247" t="s">
        <v>200</v>
      </c>
      <c r="D2" s="248" t="s">
        <v>201</v>
      </c>
      <c r="E2" s="247" t="s">
        <v>204</v>
      </c>
      <c r="F2" s="248" t="s">
        <v>205</v>
      </c>
      <c r="G2" s="249" t="s">
        <v>206</v>
      </c>
      <c r="H2" s="248" t="s">
        <v>202</v>
      </c>
      <c r="I2" s="250" t="s">
        <v>203</v>
      </c>
      <c r="J2" s="251" t="s">
        <v>72</v>
      </c>
    </row>
    <row r="3" spans="1:10" x14ac:dyDescent="0.25">
      <c r="A3" s="54" t="s">
        <v>11</v>
      </c>
      <c r="B3" s="252">
        <v>4.7895564321541793</v>
      </c>
      <c r="C3" s="253">
        <v>6.739635811618724</v>
      </c>
      <c r="D3" s="236">
        <v>6.9188700383029786</v>
      </c>
      <c r="E3" s="254">
        <v>6.556610114908934</v>
      </c>
      <c r="F3" s="254">
        <v>6.9</v>
      </c>
      <c r="G3" s="254">
        <v>7.3</v>
      </c>
      <c r="H3" s="254">
        <v>7.1</v>
      </c>
      <c r="I3" s="236">
        <v>6.3870155705189706</v>
      </c>
      <c r="J3" s="238">
        <v>46</v>
      </c>
    </row>
    <row r="4" spans="1:10" x14ac:dyDescent="0.25">
      <c r="A4" s="54" t="s">
        <v>12</v>
      </c>
      <c r="B4" s="252">
        <v>5.9052386524376042</v>
      </c>
      <c r="C4" s="253">
        <v>8.1543156125197029</v>
      </c>
      <c r="D4" s="236">
        <v>6.8022376871133083</v>
      </c>
      <c r="E4" s="254">
        <v>6.2067130613399231</v>
      </c>
      <c r="F4" s="254">
        <v>6.9</v>
      </c>
      <c r="G4" s="254">
        <v>7.3</v>
      </c>
      <c r="H4" s="254">
        <v>7.1</v>
      </c>
      <c r="I4" s="236">
        <v>6.9904479880176531</v>
      </c>
      <c r="J4" s="238">
        <v>15</v>
      </c>
    </row>
    <row r="5" spans="1:10" x14ac:dyDescent="0.25">
      <c r="A5" s="54" t="s">
        <v>13</v>
      </c>
      <c r="B5" s="252">
        <v>6.2153112809069633</v>
      </c>
      <c r="C5" s="253">
        <v>6.1953953239777144</v>
      </c>
      <c r="D5" s="236">
        <v>7.1978542362584452</v>
      </c>
      <c r="E5" s="254">
        <v>7.3935627087753373</v>
      </c>
      <c r="F5" s="254">
        <v>6.9</v>
      </c>
      <c r="G5" s="254">
        <v>7.3</v>
      </c>
      <c r="H5" s="254">
        <v>7.1</v>
      </c>
      <c r="I5" s="236">
        <v>6.6771402102857813</v>
      </c>
      <c r="J5" s="238">
        <v>35</v>
      </c>
    </row>
    <row r="6" spans="1:10" x14ac:dyDescent="0.25">
      <c r="A6" s="54" t="s">
        <v>14</v>
      </c>
      <c r="B6" s="252">
        <v>5.2317489226418141</v>
      </c>
      <c r="C6" s="253">
        <v>5.6535502083996905</v>
      </c>
      <c r="D6" s="236">
        <v>7.0937238775595794</v>
      </c>
      <c r="E6" s="254">
        <v>7.0811716326787364</v>
      </c>
      <c r="F6" s="254">
        <v>6.9</v>
      </c>
      <c r="G6" s="254">
        <v>7.3</v>
      </c>
      <c r="H6" s="254">
        <v>7.1</v>
      </c>
      <c r="I6" s="236">
        <v>6.2697557521502709</v>
      </c>
      <c r="J6" s="238">
        <v>51</v>
      </c>
    </row>
    <row r="7" spans="1:10" x14ac:dyDescent="0.25">
      <c r="A7" s="54" t="s">
        <v>15</v>
      </c>
      <c r="B7" s="252">
        <v>7.1515323043616137</v>
      </c>
      <c r="C7" s="253">
        <v>5.8018431912004145</v>
      </c>
      <c r="D7" s="236">
        <v>7.0191754845580459</v>
      </c>
      <c r="E7" s="254">
        <v>6.8575264536741365</v>
      </c>
      <c r="F7" s="254">
        <v>6.9</v>
      </c>
      <c r="G7" s="254">
        <v>7.3</v>
      </c>
      <c r="H7" s="254">
        <v>7.1</v>
      </c>
      <c r="I7" s="236">
        <v>6.7681377450300193</v>
      </c>
      <c r="J7" s="238">
        <v>30</v>
      </c>
    </row>
    <row r="8" spans="1:10" x14ac:dyDescent="0.25">
      <c r="A8" s="54" t="s">
        <v>16</v>
      </c>
      <c r="B8" s="252">
        <v>7.275618877713228</v>
      </c>
      <c r="C8" s="253">
        <v>6.76663695156474</v>
      </c>
      <c r="D8" s="236">
        <v>7.3003186056557947</v>
      </c>
      <c r="E8" s="254">
        <v>7.700955816967384</v>
      </c>
      <c r="F8" s="254">
        <v>6.9</v>
      </c>
      <c r="G8" s="254">
        <v>7.3</v>
      </c>
      <c r="H8" s="254">
        <v>7.1</v>
      </c>
      <c r="I8" s="236">
        <v>7.1106436087334401</v>
      </c>
      <c r="J8" s="238">
        <v>7</v>
      </c>
    </row>
    <row r="9" spans="1:10" x14ac:dyDescent="0.25">
      <c r="A9" s="54" t="s">
        <v>17</v>
      </c>
      <c r="B9" s="252">
        <v>7.0588082824490472</v>
      </c>
      <c r="C9" s="253">
        <v>6.3858300424670826</v>
      </c>
      <c r="D9" s="236">
        <v>7.1922133074183421</v>
      </c>
      <c r="E9" s="254">
        <v>7.3766399222550261</v>
      </c>
      <c r="F9" s="254">
        <v>6.9</v>
      </c>
      <c r="G9" s="254">
        <v>7.3</v>
      </c>
      <c r="H9" s="254">
        <v>7.1</v>
      </c>
      <c r="I9" s="236">
        <v>6.9342129080836177</v>
      </c>
      <c r="J9" s="238">
        <v>20</v>
      </c>
    </row>
    <row r="10" spans="1:10" x14ac:dyDescent="0.25">
      <c r="A10" s="54" t="s">
        <v>18</v>
      </c>
      <c r="B10" s="252">
        <v>8.2474069114448465</v>
      </c>
      <c r="C10" s="253">
        <v>7.2682607828859531</v>
      </c>
      <c r="D10" s="236">
        <v>7.3334009266564433</v>
      </c>
      <c r="E10" s="254">
        <v>7.8002027799693279</v>
      </c>
      <c r="F10" s="254">
        <v>6.9</v>
      </c>
      <c r="G10" s="254">
        <v>7.3</v>
      </c>
      <c r="H10" s="254">
        <v>7.1</v>
      </c>
      <c r="I10" s="236">
        <v>7.4872671552468102</v>
      </c>
      <c r="J10" s="238">
        <v>2</v>
      </c>
    </row>
    <row r="11" spans="1:10" x14ac:dyDescent="0.25">
      <c r="A11" s="54" t="s">
        <v>19</v>
      </c>
      <c r="B11" s="252">
        <v>6.099375326407622</v>
      </c>
      <c r="C11" s="253">
        <v>5.8917502803634907</v>
      </c>
      <c r="D11" s="236">
        <v>7.2521837693908378</v>
      </c>
      <c r="E11" s="254">
        <v>7.5565513081725113</v>
      </c>
      <c r="F11" s="254">
        <v>6.9</v>
      </c>
      <c r="G11" s="254">
        <v>7.3</v>
      </c>
      <c r="H11" s="254">
        <v>7.1</v>
      </c>
      <c r="I11" s="236">
        <v>6.5858273440404886</v>
      </c>
      <c r="J11" s="238">
        <v>39</v>
      </c>
    </row>
    <row r="12" spans="1:10" x14ac:dyDescent="0.25">
      <c r="A12" s="240" t="s">
        <v>20</v>
      </c>
      <c r="B12" s="255">
        <v>6.7040185047362657</v>
      </c>
      <c r="C12" s="256">
        <v>7.1299039242521971</v>
      </c>
      <c r="D12" s="236">
        <v>7.2532746874644918</v>
      </c>
      <c r="E12" s="257">
        <v>7.5598240623934752</v>
      </c>
      <c r="F12" s="254">
        <v>6.9</v>
      </c>
      <c r="G12" s="254">
        <v>7.3</v>
      </c>
      <c r="H12" s="254">
        <v>7.1</v>
      </c>
      <c r="I12" s="236">
        <v>7.0467992791132392</v>
      </c>
      <c r="J12" s="238">
        <v>12</v>
      </c>
    </row>
    <row r="13" spans="1:10" x14ac:dyDescent="0.25">
      <c r="A13" s="54" t="s">
        <v>21</v>
      </c>
      <c r="B13" s="252">
        <v>5.6471207656342663</v>
      </c>
      <c r="C13" s="253">
        <v>5.6822020310199743</v>
      </c>
      <c r="D13" s="236">
        <v>6.7852469280766101</v>
      </c>
      <c r="E13" s="254">
        <v>6.1557407842298284</v>
      </c>
      <c r="F13" s="254">
        <v>6.9</v>
      </c>
      <c r="G13" s="254">
        <v>7.3</v>
      </c>
      <c r="H13" s="254">
        <v>7.1</v>
      </c>
      <c r="I13" s="236">
        <v>6.3036424311827126</v>
      </c>
      <c r="J13" s="238">
        <v>48</v>
      </c>
    </row>
    <row r="14" spans="1:10" x14ac:dyDescent="0.25">
      <c r="A14" s="54" t="s">
        <v>22</v>
      </c>
      <c r="B14" s="252">
        <v>5.8333762060958607</v>
      </c>
      <c r="C14" s="253">
        <v>6.6558212255032805</v>
      </c>
      <c r="D14" s="236">
        <v>7.0335338986610072</v>
      </c>
      <c r="E14" s="254">
        <v>6.9006016959830232</v>
      </c>
      <c r="F14" s="254">
        <v>6.9</v>
      </c>
      <c r="G14" s="254">
        <v>7.3</v>
      </c>
      <c r="H14" s="254">
        <v>7.1</v>
      </c>
      <c r="I14" s="236">
        <v>6.6556828325650379</v>
      </c>
      <c r="J14" s="238">
        <v>36</v>
      </c>
    </row>
    <row r="15" spans="1:10" x14ac:dyDescent="0.25">
      <c r="A15" s="54" t="s">
        <v>23</v>
      </c>
      <c r="B15" s="252">
        <v>7.2695420860404525</v>
      </c>
      <c r="C15" s="253">
        <v>6.832411377294429</v>
      </c>
      <c r="D15" s="236">
        <v>7.087372832430912</v>
      </c>
      <c r="E15" s="254">
        <v>7.0621184972927358</v>
      </c>
      <c r="F15" s="254">
        <v>6.9</v>
      </c>
      <c r="G15" s="254">
        <v>7.3</v>
      </c>
      <c r="H15" s="254">
        <v>7.1</v>
      </c>
      <c r="I15" s="236">
        <v>7.0723315739414492</v>
      </c>
      <c r="J15" s="238">
        <v>11</v>
      </c>
    </row>
    <row r="16" spans="1:10" x14ac:dyDescent="0.25">
      <c r="A16" s="54" t="s">
        <v>24</v>
      </c>
      <c r="B16" s="252">
        <v>6.7727869815081592</v>
      </c>
      <c r="C16" s="253">
        <v>6.6344819860059738</v>
      </c>
      <c r="D16" s="236">
        <v>7.1207836140161866</v>
      </c>
      <c r="E16" s="254">
        <v>7.1623508420485598</v>
      </c>
      <c r="F16" s="254">
        <v>6.9</v>
      </c>
      <c r="G16" s="254">
        <v>7.3</v>
      </c>
      <c r="H16" s="254">
        <v>7.1</v>
      </c>
      <c r="I16" s="236">
        <v>6.9070131453825798</v>
      </c>
      <c r="J16" s="238">
        <v>22</v>
      </c>
    </row>
    <row r="17" spans="1:10" x14ac:dyDescent="0.25">
      <c r="A17" s="54" t="s">
        <v>25</v>
      </c>
      <c r="B17" s="252">
        <v>6.8402245111085875</v>
      </c>
      <c r="C17" s="253">
        <v>6.776249228056944</v>
      </c>
      <c r="D17" s="236">
        <v>7.1214144950939318</v>
      </c>
      <c r="E17" s="254">
        <v>7.1642434852817942</v>
      </c>
      <c r="F17" s="254">
        <v>6.9</v>
      </c>
      <c r="G17" s="254">
        <v>7.3</v>
      </c>
      <c r="H17" s="254">
        <v>7.1</v>
      </c>
      <c r="I17" s="236">
        <v>6.9594720585648666</v>
      </c>
      <c r="J17" s="238">
        <v>18</v>
      </c>
    </row>
    <row r="18" spans="1:10" x14ac:dyDescent="0.25">
      <c r="A18" s="54" t="s">
        <v>26</v>
      </c>
      <c r="B18" s="252">
        <v>6.6043324486081572</v>
      </c>
      <c r="C18" s="253">
        <v>6.5453916425378393</v>
      </c>
      <c r="D18" s="236">
        <v>7.1280404925987035</v>
      </c>
      <c r="E18" s="254">
        <v>7.1841214777961087</v>
      </c>
      <c r="F18" s="254">
        <v>6.9</v>
      </c>
      <c r="G18" s="254">
        <v>7.3</v>
      </c>
      <c r="H18" s="254">
        <v>7.1</v>
      </c>
      <c r="I18" s="236">
        <v>6.8444411459361749</v>
      </c>
      <c r="J18" s="238">
        <v>24</v>
      </c>
    </row>
    <row r="19" spans="1:10" x14ac:dyDescent="0.25">
      <c r="A19" s="54" t="s">
        <v>27</v>
      </c>
      <c r="B19" s="252">
        <v>4.6306276170054215</v>
      </c>
      <c r="C19" s="253">
        <v>6.0695273090494357</v>
      </c>
      <c r="D19" s="236">
        <v>7.0349501401378021</v>
      </c>
      <c r="E19" s="254">
        <v>6.9048504204134069</v>
      </c>
      <c r="F19" s="254">
        <v>6.9</v>
      </c>
      <c r="G19" s="254">
        <v>7.3</v>
      </c>
      <c r="H19" s="254">
        <v>7.1</v>
      </c>
      <c r="I19" s="236">
        <v>6.2087762665481652</v>
      </c>
      <c r="J19" s="238">
        <v>54</v>
      </c>
    </row>
    <row r="20" spans="1:10" x14ac:dyDescent="0.25">
      <c r="A20" s="54" t="s">
        <v>28</v>
      </c>
      <c r="B20" s="252">
        <v>6.2330733428867227</v>
      </c>
      <c r="C20" s="253">
        <v>7.2396731139230477</v>
      </c>
      <c r="D20" s="236">
        <v>7.2559571882541327</v>
      </c>
      <c r="E20" s="254">
        <v>7.5678715647623962</v>
      </c>
      <c r="F20" s="254">
        <v>6.9</v>
      </c>
      <c r="G20" s="254">
        <v>7.3</v>
      </c>
      <c r="H20" s="254">
        <v>7.1</v>
      </c>
      <c r="I20" s="236">
        <v>6.9571759112659759</v>
      </c>
      <c r="J20" s="238">
        <v>19</v>
      </c>
    </row>
    <row r="21" spans="1:10" x14ac:dyDescent="0.25">
      <c r="A21" s="54" t="s">
        <v>29</v>
      </c>
      <c r="B21" s="252">
        <v>5.0419002573008749</v>
      </c>
      <c r="C21" s="253">
        <v>5.7242403285942522</v>
      </c>
      <c r="D21" s="236">
        <v>7.0040138892597117</v>
      </c>
      <c r="E21" s="254">
        <v>6.812041667779134</v>
      </c>
      <c r="F21" s="254">
        <v>6.9</v>
      </c>
      <c r="G21" s="254">
        <v>7.3</v>
      </c>
      <c r="H21" s="254">
        <v>7.1</v>
      </c>
      <c r="I21" s="236">
        <v>6.2175386187887103</v>
      </c>
      <c r="J21" s="238">
        <v>53</v>
      </c>
    </row>
    <row r="22" spans="1:10" x14ac:dyDescent="0.25">
      <c r="A22" s="240" t="s">
        <v>30</v>
      </c>
      <c r="B22" s="255">
        <v>5.6563783715967864</v>
      </c>
      <c r="C22" s="256">
        <v>6.1993811802062693</v>
      </c>
      <c r="D22" s="236">
        <v>7.1207212382647</v>
      </c>
      <c r="E22" s="257">
        <v>7.1621637147941</v>
      </c>
      <c r="F22" s="254">
        <v>6.9</v>
      </c>
      <c r="G22" s="254">
        <v>7.3</v>
      </c>
      <c r="H22" s="254">
        <v>7.1</v>
      </c>
      <c r="I22" s="236">
        <v>6.5191201975169388</v>
      </c>
      <c r="J22" s="238">
        <v>42</v>
      </c>
    </row>
    <row r="23" spans="1:10" x14ac:dyDescent="0.25">
      <c r="A23" s="54" t="s">
        <v>31</v>
      </c>
      <c r="B23" s="252">
        <v>6.7322718447004251</v>
      </c>
      <c r="C23" s="253">
        <v>6.1413902355162193</v>
      </c>
      <c r="D23" s="236">
        <v>7.2077370621184471</v>
      </c>
      <c r="E23" s="254">
        <v>7.4232111863553429</v>
      </c>
      <c r="F23" s="254">
        <v>6.9</v>
      </c>
      <c r="G23" s="254">
        <v>7.3</v>
      </c>
      <c r="H23" s="254">
        <v>7.1</v>
      </c>
      <c r="I23" s="236">
        <v>6.7953497855837721</v>
      </c>
      <c r="J23" s="238">
        <v>29</v>
      </c>
    </row>
    <row r="24" spans="1:10" x14ac:dyDescent="0.25">
      <c r="A24" s="54" t="s">
        <v>32</v>
      </c>
      <c r="B24" s="252">
        <v>5.6548509799767324</v>
      </c>
      <c r="C24" s="253">
        <v>6.2015206716182707</v>
      </c>
      <c r="D24" s="236">
        <v>6.9415066947304904</v>
      </c>
      <c r="E24" s="254">
        <v>6.6245200841914693</v>
      </c>
      <c r="F24" s="254">
        <v>6.9</v>
      </c>
      <c r="G24" s="254">
        <v>7.3</v>
      </c>
      <c r="H24" s="254">
        <v>7.1</v>
      </c>
      <c r="I24" s="236">
        <v>6.4744695865813728</v>
      </c>
      <c r="J24" s="238">
        <v>44</v>
      </c>
    </row>
    <row r="25" spans="1:10" x14ac:dyDescent="0.25">
      <c r="A25" s="54" t="s">
        <v>33</v>
      </c>
      <c r="B25" s="252">
        <v>7.2756530141639546</v>
      </c>
      <c r="C25" s="253">
        <v>6.0331841353654152</v>
      </c>
      <c r="D25" s="236">
        <v>7.1578394503236105</v>
      </c>
      <c r="E25" s="254">
        <v>7.2735183509708294</v>
      </c>
      <c r="F25" s="254">
        <v>6.9</v>
      </c>
      <c r="G25" s="254">
        <v>7.3</v>
      </c>
      <c r="H25" s="254">
        <v>7.1</v>
      </c>
      <c r="I25" s="236">
        <v>6.8916691499632456</v>
      </c>
      <c r="J25" s="238">
        <v>23</v>
      </c>
    </row>
    <row r="26" spans="1:10" x14ac:dyDescent="0.25">
      <c r="A26" s="54" t="s">
        <v>34</v>
      </c>
      <c r="B26" s="252">
        <v>4.3236386089831269</v>
      </c>
      <c r="C26" s="253">
        <v>5.8992820732662654</v>
      </c>
      <c r="D26" s="236">
        <v>6.9344869667870306</v>
      </c>
      <c r="E26" s="254">
        <v>6.6034609003610925</v>
      </c>
      <c r="F26" s="254">
        <v>6.9</v>
      </c>
      <c r="G26" s="254">
        <v>7.3</v>
      </c>
      <c r="H26" s="254">
        <v>7.1</v>
      </c>
      <c r="I26" s="236">
        <v>6.0643519122591059</v>
      </c>
      <c r="J26" s="238">
        <v>57</v>
      </c>
    </row>
    <row r="27" spans="1:10" x14ac:dyDescent="0.25">
      <c r="A27" s="54" t="s">
        <v>35</v>
      </c>
      <c r="B27" s="252">
        <v>5.7391904748461622</v>
      </c>
      <c r="C27" s="253">
        <v>6.491182204683879</v>
      </c>
      <c r="D27" s="236">
        <v>7.0881120192185918</v>
      </c>
      <c r="E27" s="254">
        <v>7.0643360576557752</v>
      </c>
      <c r="F27" s="254">
        <v>6.9</v>
      </c>
      <c r="G27" s="254">
        <v>7.3</v>
      </c>
      <c r="H27" s="254">
        <v>7.1</v>
      </c>
      <c r="I27" s="236">
        <v>6.6046211746871588</v>
      </c>
      <c r="J27" s="238">
        <v>38</v>
      </c>
    </row>
    <row r="28" spans="1:10" x14ac:dyDescent="0.25">
      <c r="A28" s="54" t="s">
        <v>36</v>
      </c>
      <c r="B28" s="252">
        <v>4.7771248113524809</v>
      </c>
      <c r="C28" s="253">
        <v>6.1686989456317622</v>
      </c>
      <c r="D28" s="236">
        <v>6.8630295241732036</v>
      </c>
      <c r="E28" s="254">
        <v>6.3890885725196087</v>
      </c>
      <c r="F28" s="254">
        <v>6.9</v>
      </c>
      <c r="G28" s="254">
        <v>7.3</v>
      </c>
      <c r="H28" s="254">
        <v>7.1</v>
      </c>
      <c r="I28" s="236">
        <v>6.227213320289362</v>
      </c>
      <c r="J28" s="238">
        <v>52</v>
      </c>
    </row>
    <row r="29" spans="1:10" x14ac:dyDescent="0.25">
      <c r="A29" s="54" t="s">
        <v>37</v>
      </c>
      <c r="B29" s="252">
        <v>7.3761308098850611</v>
      </c>
      <c r="C29" s="253">
        <v>6.5240063512238891</v>
      </c>
      <c r="D29" s="236">
        <v>7.1598826926207302</v>
      </c>
      <c r="E29" s="254">
        <v>7.2796480778621886</v>
      </c>
      <c r="F29" s="254">
        <v>6.9</v>
      </c>
      <c r="G29" s="254">
        <v>7.3</v>
      </c>
      <c r="H29" s="254">
        <v>7.1</v>
      </c>
      <c r="I29" s="236">
        <v>7.0400049634324198</v>
      </c>
      <c r="J29" s="238">
        <v>13</v>
      </c>
    </row>
    <row r="30" spans="1:10" x14ac:dyDescent="0.25">
      <c r="A30" s="54" t="s">
        <v>38</v>
      </c>
      <c r="B30" s="252">
        <v>7.5940309560713395</v>
      </c>
      <c r="C30" s="253">
        <v>7.2367898283255281</v>
      </c>
      <c r="D30" s="236">
        <v>7.0692658979154146</v>
      </c>
      <c r="E30" s="254">
        <v>7.0077976937462436</v>
      </c>
      <c r="F30" s="254">
        <v>6.9</v>
      </c>
      <c r="G30" s="254">
        <v>7.3</v>
      </c>
      <c r="H30" s="254">
        <v>7.1</v>
      </c>
      <c r="I30" s="236">
        <v>7.2500216705780698</v>
      </c>
      <c r="J30" s="238">
        <v>5</v>
      </c>
    </row>
    <row r="31" spans="1:10" x14ac:dyDescent="0.25">
      <c r="A31" s="54" t="s">
        <v>39</v>
      </c>
      <c r="B31" s="252">
        <v>7.0614085440209822</v>
      </c>
      <c r="C31" s="253">
        <v>6.49375297383909</v>
      </c>
      <c r="D31" s="236">
        <v>7.2398161084605022</v>
      </c>
      <c r="E31" s="254">
        <v>7.5194483253815037</v>
      </c>
      <c r="F31" s="254">
        <v>6.9</v>
      </c>
      <c r="G31" s="254">
        <v>7.3</v>
      </c>
      <c r="H31" s="254">
        <v>7.1</v>
      </c>
      <c r="I31" s="236">
        <v>6.9737444065801437</v>
      </c>
      <c r="J31" s="238">
        <v>16</v>
      </c>
    </row>
    <row r="32" spans="1:10" x14ac:dyDescent="0.25">
      <c r="A32" s="240" t="s">
        <v>40</v>
      </c>
      <c r="B32" s="255">
        <v>7.1343358835358996</v>
      </c>
      <c r="C32" s="256">
        <v>5.1066330408836418</v>
      </c>
      <c r="D32" s="236">
        <v>7.1413054253718879</v>
      </c>
      <c r="E32" s="257">
        <v>7.2239162761156654</v>
      </c>
      <c r="F32" s="254">
        <v>6.9</v>
      </c>
      <c r="G32" s="254">
        <v>7.3</v>
      </c>
      <c r="H32" s="254">
        <v>7.1</v>
      </c>
      <c r="I32" s="236">
        <v>6.6205685874478579</v>
      </c>
      <c r="J32" s="238">
        <v>37</v>
      </c>
    </row>
    <row r="33" spans="1:10" x14ac:dyDescent="0.25">
      <c r="A33" s="54" t="s">
        <v>41</v>
      </c>
      <c r="B33" s="252">
        <v>4.2791353305299067</v>
      </c>
      <c r="C33" s="253">
        <v>5.610769265799366</v>
      </c>
      <c r="D33" s="236">
        <v>6.8959233319567321</v>
      </c>
      <c r="E33" s="254">
        <v>6.487769995870198</v>
      </c>
      <c r="F33" s="254">
        <v>6.9</v>
      </c>
      <c r="G33" s="254">
        <v>7.3</v>
      </c>
      <c r="H33" s="254">
        <v>7.1</v>
      </c>
      <c r="I33" s="236">
        <v>5.9714569820715013</v>
      </c>
      <c r="J33" s="238">
        <v>59</v>
      </c>
    </row>
    <row r="34" spans="1:10" x14ac:dyDescent="0.25">
      <c r="A34" s="54" t="s">
        <v>42</v>
      </c>
      <c r="B34" s="252">
        <v>6.8751578954322765</v>
      </c>
      <c r="C34" s="253">
        <v>5.8816904857912737</v>
      </c>
      <c r="D34" s="236">
        <v>6.9495871453516784</v>
      </c>
      <c r="E34" s="254">
        <v>6.6487614360550324</v>
      </c>
      <c r="F34" s="254">
        <v>6.9</v>
      </c>
      <c r="G34" s="254">
        <v>7.3</v>
      </c>
      <c r="H34" s="254">
        <v>7.1</v>
      </c>
      <c r="I34" s="236">
        <v>6.7016088816438071</v>
      </c>
      <c r="J34" s="238">
        <v>34</v>
      </c>
    </row>
    <row r="35" spans="1:10" x14ac:dyDescent="0.25">
      <c r="A35" s="54" t="s">
        <v>43</v>
      </c>
      <c r="B35" s="252">
        <v>6.7340743693445484</v>
      </c>
      <c r="C35" s="253">
        <v>6.7705493730560322</v>
      </c>
      <c r="D35" s="236">
        <v>7.2609269265770706</v>
      </c>
      <c r="E35" s="254">
        <v>7.582780779731209</v>
      </c>
      <c r="F35" s="254">
        <v>6.9</v>
      </c>
      <c r="G35" s="254">
        <v>7.3</v>
      </c>
      <c r="H35" s="254">
        <v>7.1</v>
      </c>
      <c r="I35" s="236">
        <v>6.9663876672444136</v>
      </c>
      <c r="J35" s="238">
        <v>17</v>
      </c>
    </row>
    <row r="36" spans="1:10" x14ac:dyDescent="0.25">
      <c r="A36" s="54" t="s">
        <v>44</v>
      </c>
      <c r="B36" s="252">
        <v>6.3523874348648661</v>
      </c>
      <c r="C36" s="253">
        <v>6.2324606867992642</v>
      </c>
      <c r="D36" s="236">
        <v>7.1679630374188452</v>
      </c>
      <c r="E36" s="254">
        <v>7.3038891122565346</v>
      </c>
      <c r="F36" s="254">
        <v>6.9</v>
      </c>
      <c r="G36" s="254">
        <v>7.3</v>
      </c>
      <c r="H36" s="254">
        <v>7.1</v>
      </c>
      <c r="I36" s="236">
        <v>6.7132027897707438</v>
      </c>
      <c r="J36" s="238">
        <v>33</v>
      </c>
    </row>
    <row r="37" spans="1:10" x14ac:dyDescent="0.25">
      <c r="A37" s="54" t="s">
        <v>45</v>
      </c>
      <c r="B37" s="252">
        <v>5.9012075685988812</v>
      </c>
      <c r="C37" s="253">
        <v>5.9570795190370891</v>
      </c>
      <c r="D37" s="236">
        <v>7.0525639075475652</v>
      </c>
      <c r="E37" s="254">
        <v>6.9576917226426955</v>
      </c>
      <c r="F37" s="254">
        <v>6.9</v>
      </c>
      <c r="G37" s="254">
        <v>7.3</v>
      </c>
      <c r="H37" s="254">
        <v>7.1</v>
      </c>
      <c r="I37" s="236">
        <v>6.5027127487958847</v>
      </c>
      <c r="J37" s="238">
        <v>43</v>
      </c>
    </row>
    <row r="38" spans="1:10" x14ac:dyDescent="0.25">
      <c r="A38" s="54" t="s">
        <v>46</v>
      </c>
      <c r="B38" s="252">
        <v>5.9584999821081537</v>
      </c>
      <c r="C38" s="253">
        <v>7.2489042629327081</v>
      </c>
      <c r="D38" s="236">
        <v>7.0539652737642431</v>
      </c>
      <c r="E38" s="254">
        <v>6.9618958212927282</v>
      </c>
      <c r="F38" s="254">
        <v>6.9</v>
      </c>
      <c r="G38" s="254">
        <v>7.3</v>
      </c>
      <c r="H38" s="254">
        <v>7.1</v>
      </c>
      <c r="I38" s="236">
        <v>6.8403423797012763</v>
      </c>
      <c r="J38" s="238">
        <v>25</v>
      </c>
    </row>
    <row r="39" spans="1:10" x14ac:dyDescent="0.25">
      <c r="A39" s="54" t="s">
        <v>47</v>
      </c>
      <c r="B39" s="252">
        <v>6.4238550145947615</v>
      </c>
      <c r="C39" s="253">
        <v>6.7566823220057755</v>
      </c>
      <c r="D39" s="236">
        <v>6.9176229559331173</v>
      </c>
      <c r="E39" s="254">
        <v>6.5528688677993499</v>
      </c>
      <c r="F39" s="254">
        <v>6.9</v>
      </c>
      <c r="G39" s="254">
        <v>7.3</v>
      </c>
      <c r="H39" s="254">
        <v>7.1</v>
      </c>
      <c r="I39" s="236">
        <v>6.7995400731334144</v>
      </c>
      <c r="J39" s="238">
        <v>27</v>
      </c>
    </row>
    <row r="40" spans="1:10" x14ac:dyDescent="0.25">
      <c r="A40" s="54" t="s">
        <v>48</v>
      </c>
      <c r="B40" s="252">
        <v>5.7864647041565789</v>
      </c>
      <c r="C40" s="253">
        <v>6.1659669377767417</v>
      </c>
      <c r="D40" s="236">
        <v>7.1136852016174839</v>
      </c>
      <c r="E40" s="254">
        <v>7.1410556048524505</v>
      </c>
      <c r="F40" s="254">
        <v>6.9</v>
      </c>
      <c r="G40" s="254">
        <v>7.3</v>
      </c>
      <c r="H40" s="254">
        <v>7.1</v>
      </c>
      <c r="I40" s="236">
        <v>6.5415292108877008</v>
      </c>
      <c r="J40" s="238">
        <v>41</v>
      </c>
    </row>
    <row r="41" spans="1:10" x14ac:dyDescent="0.25">
      <c r="A41" s="54" t="s">
        <v>49</v>
      </c>
      <c r="B41" s="252">
        <v>5.7875272729160905</v>
      </c>
      <c r="C41" s="253">
        <v>5.2007434687531804</v>
      </c>
      <c r="D41" s="236">
        <v>7.110119130630256</v>
      </c>
      <c r="E41" s="254">
        <v>7.1303573918907652</v>
      </c>
      <c r="F41" s="254">
        <v>6.9</v>
      </c>
      <c r="G41" s="254">
        <v>7.3</v>
      </c>
      <c r="H41" s="254">
        <v>7.1</v>
      </c>
      <c r="I41" s="236">
        <v>6.2995974680748823</v>
      </c>
      <c r="J41" s="238">
        <v>49</v>
      </c>
    </row>
    <row r="42" spans="1:10" x14ac:dyDescent="0.25">
      <c r="A42" s="240" t="s">
        <v>50</v>
      </c>
      <c r="B42" s="255">
        <v>5.1502500505211204</v>
      </c>
      <c r="C42" s="256">
        <v>6.1719245679511037</v>
      </c>
      <c r="D42" s="236">
        <v>7.0751491230455823</v>
      </c>
      <c r="E42" s="257">
        <v>7.0254473691367467</v>
      </c>
      <c r="F42" s="254">
        <v>6.9</v>
      </c>
      <c r="G42" s="254">
        <v>7.3</v>
      </c>
      <c r="H42" s="254">
        <v>7.1</v>
      </c>
      <c r="I42" s="236">
        <v>6.3743309353794526</v>
      </c>
      <c r="J42" s="238">
        <v>47</v>
      </c>
    </row>
    <row r="43" spans="1:10" x14ac:dyDescent="0.25">
      <c r="A43" s="239" t="s">
        <v>51</v>
      </c>
      <c r="B43" s="258">
        <v>6.7927685473724528</v>
      </c>
      <c r="C43" s="259">
        <v>7.2244484431047278</v>
      </c>
      <c r="D43" s="236">
        <v>7.2635005507884891</v>
      </c>
      <c r="E43" s="260">
        <v>7.5905016523654654</v>
      </c>
      <c r="F43" s="254">
        <v>6.9</v>
      </c>
      <c r="G43" s="254">
        <v>7.3</v>
      </c>
      <c r="H43" s="254">
        <v>7.1</v>
      </c>
      <c r="I43" s="236">
        <v>7.0951793853164169</v>
      </c>
      <c r="J43" s="238">
        <v>8</v>
      </c>
    </row>
    <row r="44" spans="1:10" x14ac:dyDescent="0.25">
      <c r="A44" s="239" t="s">
        <v>52</v>
      </c>
      <c r="B44" s="258">
        <v>6.04563241763418</v>
      </c>
      <c r="C44" s="259">
        <v>6.8213463973687656</v>
      </c>
      <c r="D44" s="236">
        <v>7.2262982174582149</v>
      </c>
      <c r="E44" s="260">
        <v>7.4788946523746462</v>
      </c>
      <c r="F44" s="254">
        <v>6.9</v>
      </c>
      <c r="G44" s="254">
        <v>7.3</v>
      </c>
      <c r="H44" s="254">
        <v>7.1</v>
      </c>
      <c r="I44" s="236">
        <v>6.7983192581152903</v>
      </c>
      <c r="J44" s="238">
        <v>28</v>
      </c>
    </row>
    <row r="45" spans="1:10" x14ac:dyDescent="0.25">
      <c r="A45" s="239" t="s">
        <v>53</v>
      </c>
      <c r="B45" s="258">
        <v>7.5347605941605353</v>
      </c>
      <c r="C45" s="259">
        <v>7.2973769486687647</v>
      </c>
      <c r="D45" s="236">
        <v>7.2945574677300833</v>
      </c>
      <c r="E45" s="260">
        <v>7.6836724031902515</v>
      </c>
      <c r="F45" s="254">
        <v>6.9</v>
      </c>
      <c r="G45" s="254">
        <v>7.3</v>
      </c>
      <c r="H45" s="254">
        <v>7.1</v>
      </c>
      <c r="I45" s="236">
        <v>7.3066737526398455</v>
      </c>
      <c r="J45" s="238">
        <v>4</v>
      </c>
    </row>
    <row r="46" spans="1:10" x14ac:dyDescent="0.25">
      <c r="A46" s="239" t="s">
        <v>54</v>
      </c>
      <c r="B46" s="258">
        <v>7.1319990332716481</v>
      </c>
      <c r="C46" s="259">
        <v>6.6914624192552301</v>
      </c>
      <c r="D46" s="236">
        <v>7.1474858848628031</v>
      </c>
      <c r="E46" s="260">
        <v>7.2424576545884092</v>
      </c>
      <c r="F46" s="254">
        <v>6.9</v>
      </c>
      <c r="G46" s="254">
        <v>7.3</v>
      </c>
      <c r="H46" s="254">
        <v>7.1</v>
      </c>
      <c r="I46" s="236">
        <v>7.0177368343474207</v>
      </c>
      <c r="J46" s="238">
        <v>14</v>
      </c>
    </row>
    <row r="47" spans="1:10" x14ac:dyDescent="0.25">
      <c r="A47" s="239" t="s">
        <v>55</v>
      </c>
      <c r="B47" s="258">
        <v>4.9837923531627206</v>
      </c>
      <c r="C47" s="259">
        <v>5.5241479990768383</v>
      </c>
      <c r="D47" s="236">
        <v>6.9862176137795657</v>
      </c>
      <c r="E47" s="260">
        <v>6.758652841338697</v>
      </c>
      <c r="F47" s="254">
        <v>6.9</v>
      </c>
      <c r="G47" s="254">
        <v>7.3</v>
      </c>
      <c r="H47" s="254">
        <v>7.1</v>
      </c>
      <c r="I47" s="236">
        <v>6.1485394915047813</v>
      </c>
      <c r="J47" s="238">
        <v>55</v>
      </c>
    </row>
    <row r="48" spans="1:10" x14ac:dyDescent="0.25">
      <c r="A48" s="239" t="s">
        <v>56</v>
      </c>
      <c r="B48" s="258">
        <v>6.1659118621218552</v>
      </c>
      <c r="C48" s="259">
        <v>6.7210669939818288</v>
      </c>
      <c r="D48" s="236">
        <v>7.3123162785117639</v>
      </c>
      <c r="E48" s="260">
        <v>7.7369488355352898</v>
      </c>
      <c r="F48" s="254">
        <v>6.9</v>
      </c>
      <c r="G48" s="254">
        <v>7.3</v>
      </c>
      <c r="H48" s="254">
        <v>7.1</v>
      </c>
      <c r="I48" s="236">
        <v>6.8248237836538621</v>
      </c>
      <c r="J48" s="238">
        <v>26</v>
      </c>
    </row>
    <row r="49" spans="1:10" x14ac:dyDescent="0.25">
      <c r="A49" s="239" t="s">
        <v>57</v>
      </c>
      <c r="B49" s="258">
        <v>6.8163092725409768</v>
      </c>
      <c r="C49" s="259">
        <v>6.1628080877196627</v>
      </c>
      <c r="D49" s="236">
        <v>6.8635126938541315</v>
      </c>
      <c r="E49" s="260">
        <v>6.3905380815623936</v>
      </c>
      <c r="F49" s="254">
        <v>6.9</v>
      </c>
      <c r="G49" s="254">
        <v>7.3</v>
      </c>
      <c r="H49" s="254">
        <v>7.1</v>
      </c>
      <c r="I49" s="236">
        <v>6.7356575135286931</v>
      </c>
      <c r="J49" s="238">
        <v>31</v>
      </c>
    </row>
    <row r="50" spans="1:10" x14ac:dyDescent="0.25">
      <c r="A50" s="239" t="s">
        <v>79</v>
      </c>
      <c r="B50" s="258">
        <v>4.2611339250871323</v>
      </c>
      <c r="C50" s="259">
        <v>5.8713966543404599</v>
      </c>
      <c r="D50" s="236">
        <v>6.7287426068165708</v>
      </c>
      <c r="E50" s="260">
        <v>5.9862278204497121</v>
      </c>
      <c r="F50" s="254">
        <v>6.9</v>
      </c>
      <c r="G50" s="254">
        <v>7.3</v>
      </c>
      <c r="H50" s="254">
        <v>7.1</v>
      </c>
      <c r="I50" s="236">
        <v>5.9903182965610409</v>
      </c>
      <c r="J50" s="238">
        <v>58</v>
      </c>
    </row>
    <row r="51" spans="1:10" x14ac:dyDescent="0.25">
      <c r="A51" s="239" t="s">
        <v>58</v>
      </c>
      <c r="B51" s="258">
        <v>6.2700419917248356</v>
      </c>
      <c r="C51" s="259">
        <v>5.8039533436231823</v>
      </c>
      <c r="D51" s="236">
        <v>7.0815447989529261</v>
      </c>
      <c r="E51" s="260">
        <v>7.0446343968587799</v>
      </c>
      <c r="F51" s="254">
        <v>6.9</v>
      </c>
      <c r="G51" s="254">
        <v>7.3</v>
      </c>
      <c r="H51" s="254">
        <v>7.1</v>
      </c>
      <c r="I51" s="236">
        <v>6.5638850335752359</v>
      </c>
      <c r="J51" s="238">
        <v>40</v>
      </c>
    </row>
    <row r="52" spans="1:10" x14ac:dyDescent="0.25">
      <c r="A52" s="242" t="s">
        <v>59</v>
      </c>
      <c r="B52" s="261">
        <v>7.3730167821508461</v>
      </c>
      <c r="C52" s="262">
        <v>7.0429510083459252</v>
      </c>
      <c r="D52" s="236">
        <v>7.1951544583558125</v>
      </c>
      <c r="E52" s="263">
        <v>7.3854633750674354</v>
      </c>
      <c r="F52" s="254">
        <v>6.9</v>
      </c>
      <c r="G52" s="254">
        <v>7.3</v>
      </c>
      <c r="H52" s="254">
        <v>7.1</v>
      </c>
      <c r="I52" s="236">
        <v>7.1777805622131456</v>
      </c>
      <c r="J52" s="238">
        <v>6</v>
      </c>
    </row>
    <row r="53" spans="1:10" x14ac:dyDescent="0.25">
      <c r="A53" s="80" t="s">
        <v>60</v>
      </c>
      <c r="B53" s="258">
        <v>9.0088323339956524</v>
      </c>
      <c r="C53" s="259">
        <v>7.0558973824241642</v>
      </c>
      <c r="D53" s="236">
        <v>7.9952890791195763</v>
      </c>
      <c r="E53" s="260">
        <v>6.6858672373587291</v>
      </c>
      <c r="F53" s="254">
        <v>9.3000000000000007</v>
      </c>
      <c r="G53" s="254">
        <v>8</v>
      </c>
      <c r="H53" s="254">
        <v>8.1999999999999993</v>
      </c>
      <c r="I53" s="236">
        <v>8.0650046988848487</v>
      </c>
      <c r="J53" s="245">
        <v>1</v>
      </c>
    </row>
    <row r="54" spans="1:10" x14ac:dyDescent="0.25">
      <c r="A54" s="237" t="s">
        <v>61</v>
      </c>
      <c r="B54" s="258">
        <v>7.3487002974554185</v>
      </c>
      <c r="C54" s="259">
        <v>5.132807770659543</v>
      </c>
      <c r="D54" s="236">
        <v>7.6125906375870045</v>
      </c>
      <c r="E54" s="260">
        <v>5.5377719127610163</v>
      </c>
      <c r="F54" s="254">
        <v>9.3000000000000007</v>
      </c>
      <c r="G54" s="254">
        <v>8</v>
      </c>
      <c r="H54" s="254">
        <v>8.1999999999999993</v>
      </c>
      <c r="I54" s="236">
        <v>7.0735246764254915</v>
      </c>
      <c r="J54" s="238">
        <v>10</v>
      </c>
    </row>
    <row r="55" spans="1:10" x14ac:dyDescent="0.25">
      <c r="A55" s="237" t="s">
        <v>62</v>
      </c>
      <c r="B55" s="258">
        <v>6.6324202395531868</v>
      </c>
      <c r="C55" s="259">
        <v>4.9977689238442853</v>
      </c>
      <c r="D55" s="236">
        <v>7.1101095535707195</v>
      </c>
      <c r="E55" s="260">
        <v>4.0303286607121587</v>
      </c>
      <c r="F55" s="254">
        <v>9.3000000000000007</v>
      </c>
      <c r="G55" s="254">
        <v>8</v>
      </c>
      <c r="H55" s="254">
        <v>8.1999999999999993</v>
      </c>
      <c r="I55" s="236">
        <v>6.7350746792420475</v>
      </c>
      <c r="J55" s="238">
        <v>32</v>
      </c>
    </row>
    <row r="56" spans="1:10" x14ac:dyDescent="0.25">
      <c r="A56" s="237" t="s">
        <v>63</v>
      </c>
      <c r="B56" s="258">
        <v>5.4276503998840822</v>
      </c>
      <c r="C56" s="259">
        <v>4.8909327939197071</v>
      </c>
      <c r="D56" s="236">
        <v>7.3381706355794911</v>
      </c>
      <c r="E56" s="260">
        <v>4.7145119067384744</v>
      </c>
      <c r="F56" s="254">
        <v>9.3000000000000007</v>
      </c>
      <c r="G56" s="254">
        <v>8</v>
      </c>
      <c r="H56" s="254">
        <v>8.1999999999999993</v>
      </c>
      <c r="I56" s="236">
        <v>6.4641884573458199</v>
      </c>
      <c r="J56" s="238">
        <v>45</v>
      </c>
    </row>
    <row r="57" spans="1:10" x14ac:dyDescent="0.25">
      <c r="A57" s="237" t="s">
        <v>64</v>
      </c>
      <c r="B57" s="258">
        <v>6.9994432924369887</v>
      </c>
      <c r="C57" s="259">
        <v>6.070521514738731</v>
      </c>
      <c r="D57" s="236">
        <v>7.103779157769079</v>
      </c>
      <c r="E57" s="260">
        <v>4.0113374733072353</v>
      </c>
      <c r="F57" s="254">
        <v>9.3000000000000007</v>
      </c>
      <c r="G57" s="254">
        <v>8</v>
      </c>
      <c r="H57" s="254">
        <v>8.1999999999999993</v>
      </c>
      <c r="I57" s="236">
        <v>7.0934359912361993</v>
      </c>
      <c r="J57" s="238">
        <v>9</v>
      </c>
    </row>
    <row r="58" spans="1:10" x14ac:dyDescent="0.25">
      <c r="A58" s="237" t="s">
        <v>65</v>
      </c>
      <c r="B58" s="258">
        <v>5.1231454702594084</v>
      </c>
      <c r="C58" s="259">
        <v>3.9699029985603262</v>
      </c>
      <c r="D58" s="236">
        <v>7.2202613134246345</v>
      </c>
      <c r="E58" s="260">
        <v>4.3607839402739037</v>
      </c>
      <c r="F58" s="254">
        <v>9.3000000000000007</v>
      </c>
      <c r="G58" s="254">
        <v>8</v>
      </c>
      <c r="H58" s="254">
        <v>8.1999999999999993</v>
      </c>
      <c r="I58" s="236">
        <v>6.1283274455610917</v>
      </c>
      <c r="J58" s="238">
        <v>56</v>
      </c>
    </row>
    <row r="59" spans="1:10" x14ac:dyDescent="0.25">
      <c r="A59" s="237" t="s">
        <v>66</v>
      </c>
      <c r="B59" s="258">
        <v>7.2630596098327906</v>
      </c>
      <c r="C59" s="259">
        <v>4.6879216447964982</v>
      </c>
      <c r="D59" s="236">
        <v>7.5040668641228923</v>
      </c>
      <c r="E59" s="260">
        <v>5.2122005923686778</v>
      </c>
      <c r="F59" s="254">
        <v>9.3000000000000007</v>
      </c>
      <c r="G59" s="254">
        <v>8</v>
      </c>
      <c r="H59" s="254">
        <v>8.1999999999999993</v>
      </c>
      <c r="I59" s="236">
        <v>6.9137620296880451</v>
      </c>
      <c r="J59" s="238">
        <v>21</v>
      </c>
    </row>
    <row r="60" spans="1:10" x14ac:dyDescent="0.25">
      <c r="A60" s="237" t="s">
        <v>67</v>
      </c>
      <c r="B60" s="258">
        <v>4.3092577044340841</v>
      </c>
      <c r="C60" s="259">
        <v>3.9656042327062986</v>
      </c>
      <c r="D60" s="236">
        <v>7.09292485216627</v>
      </c>
      <c r="E60" s="260">
        <v>3.9787745564988115</v>
      </c>
      <c r="F60" s="254">
        <v>9.3000000000000007</v>
      </c>
      <c r="G60" s="254">
        <v>8</v>
      </c>
      <c r="H60" s="254">
        <v>8.1999999999999993</v>
      </c>
      <c r="I60" s="236">
        <v>5.891946697326663</v>
      </c>
      <c r="J60" s="238">
        <v>60</v>
      </c>
    </row>
    <row r="61" spans="1:10" x14ac:dyDescent="0.25">
      <c r="A61" s="237" t="s">
        <v>68</v>
      </c>
      <c r="B61" s="258">
        <v>6.2290713123592782</v>
      </c>
      <c r="C61" s="259">
        <v>3.6067720351358039</v>
      </c>
      <c r="D61" s="236">
        <v>7.1398390860846401</v>
      </c>
      <c r="E61" s="260">
        <v>4.1195172582539188</v>
      </c>
      <c r="F61" s="254">
        <v>9.3000000000000007</v>
      </c>
      <c r="G61" s="254">
        <v>8</v>
      </c>
      <c r="H61" s="254">
        <v>8.1999999999999993</v>
      </c>
      <c r="I61" s="236">
        <v>6.2939206083949299</v>
      </c>
      <c r="J61" s="238">
        <v>50</v>
      </c>
    </row>
    <row r="62" spans="1:10" x14ac:dyDescent="0.25">
      <c r="A62" s="243" t="s">
        <v>69</v>
      </c>
      <c r="B62" s="261">
        <v>7.9449453095095022</v>
      </c>
      <c r="C62" s="262">
        <v>5.9750755058029563</v>
      </c>
      <c r="D62" s="236">
        <v>7.3450552505330879</v>
      </c>
      <c r="E62" s="263">
        <v>4.7351657515992622</v>
      </c>
      <c r="F62" s="254">
        <v>9.3000000000000007</v>
      </c>
      <c r="G62" s="254">
        <v>8</v>
      </c>
      <c r="H62" s="254">
        <v>8.1999999999999993</v>
      </c>
      <c r="I62" s="236">
        <v>7.3662690164613869</v>
      </c>
      <c r="J62" s="238">
        <v>3</v>
      </c>
    </row>
    <row r="63" spans="1:10" x14ac:dyDescent="0.25">
      <c r="J63" s="238"/>
    </row>
    <row r="64" spans="1:10" x14ac:dyDescent="0.25">
      <c r="J64" s="238"/>
    </row>
    <row r="65" spans="10:10" s="66" customFormat="1" x14ac:dyDescent="0.25">
      <c r="J65" s="238"/>
    </row>
    <row r="66" spans="10:10" s="66" customFormat="1" x14ac:dyDescent="0.25">
      <c r="J66" s="238"/>
    </row>
    <row r="67" spans="10:10" s="66" customFormat="1" x14ac:dyDescent="0.25">
      <c r="J67" s="238"/>
    </row>
    <row r="68" spans="10:10" s="66" customFormat="1" x14ac:dyDescent="0.25">
      <c r="J68" s="238"/>
    </row>
    <row r="69" spans="10:10" s="66" customFormat="1" x14ac:dyDescent="0.25">
      <c r="J69" s="238"/>
    </row>
    <row r="70" spans="10:10" s="66" customFormat="1" x14ac:dyDescent="0.25">
      <c r="J70" s="238"/>
    </row>
    <row r="71" spans="10:10" s="66" customFormat="1" x14ac:dyDescent="0.25">
      <c r="J71" s="238"/>
    </row>
    <row r="72" spans="10:10" s="66" customFormat="1" x14ac:dyDescent="0.25">
      <c r="J72" s="238"/>
    </row>
    <row r="73" spans="10:10" s="66" customFormat="1" x14ac:dyDescent="0.25">
      <c r="J73" s="238"/>
    </row>
    <row r="74" spans="10:10" s="66" customFormat="1" x14ac:dyDescent="0.25">
      <c r="J74" s="238"/>
    </row>
    <row r="75" spans="10:10" s="66" customFormat="1" x14ac:dyDescent="0.25">
      <c r="J75" s="238"/>
    </row>
    <row r="76" spans="10:10" s="66" customFormat="1" x14ac:dyDescent="0.25">
      <c r="J76" s="238"/>
    </row>
    <row r="77" spans="10:10" s="66" customFormat="1" x14ac:dyDescent="0.25">
      <c r="J77" s="238"/>
    </row>
    <row r="78" spans="10:10" s="66" customFormat="1" x14ac:dyDescent="0.25">
      <c r="J78" s="238"/>
    </row>
    <row r="79" spans="10:10" s="66" customFormat="1" x14ac:dyDescent="0.25">
      <c r="J79" s="238"/>
    </row>
    <row r="80" spans="10:10" s="66" customFormat="1" x14ac:dyDescent="0.25">
      <c r="J80" s="238"/>
    </row>
    <row r="81" spans="10:10" s="66" customFormat="1" x14ac:dyDescent="0.25">
      <c r="J81" s="238"/>
    </row>
    <row r="82" spans="10:10" s="66" customFormat="1" x14ac:dyDescent="0.25">
      <c r="J82" s="238"/>
    </row>
    <row r="83" spans="10:10" s="66" customFormat="1" x14ac:dyDescent="0.25">
      <c r="J83" s="238"/>
    </row>
    <row r="84" spans="10:10" s="66" customFormat="1" x14ac:dyDescent="0.25">
      <c r="J84" s="238"/>
    </row>
    <row r="85" spans="10:10" s="66" customFormat="1" x14ac:dyDescent="0.25">
      <c r="J85" s="238"/>
    </row>
    <row r="86" spans="10:10" s="66" customFormat="1" x14ac:dyDescent="0.25">
      <c r="J86" s="238"/>
    </row>
    <row r="87" spans="10:10" s="66" customFormat="1" x14ac:dyDescent="0.25">
      <c r="J87" s="238"/>
    </row>
    <row r="88" spans="10:10" s="66" customFormat="1" x14ac:dyDescent="0.25">
      <c r="J88" s="238"/>
    </row>
    <row r="89" spans="10:10" s="66" customFormat="1" x14ac:dyDescent="0.25">
      <c r="J89" s="238"/>
    </row>
    <row r="90" spans="10:10" s="66" customFormat="1" x14ac:dyDescent="0.25">
      <c r="J90" s="238"/>
    </row>
    <row r="91" spans="10:10" s="66" customFormat="1" x14ac:dyDescent="0.25">
      <c r="J91" s="238"/>
    </row>
    <row r="92" spans="10:10" s="66" customFormat="1" x14ac:dyDescent="0.25">
      <c r="J92" s="238"/>
    </row>
    <row r="93" spans="10:10" s="66" customFormat="1" x14ac:dyDescent="0.25">
      <c r="J93" s="238"/>
    </row>
    <row r="94" spans="10:10" s="66" customFormat="1" x14ac:dyDescent="0.25">
      <c r="J94" s="238"/>
    </row>
    <row r="95" spans="10:10" s="66" customFormat="1" x14ac:dyDescent="0.25">
      <c r="J95" s="238"/>
    </row>
    <row r="96" spans="10:10" s="66" customFormat="1" x14ac:dyDescent="0.25">
      <c r="J96" s="238"/>
    </row>
    <row r="97" spans="10:10" s="66" customFormat="1" x14ac:dyDescent="0.25">
      <c r="J97" s="238"/>
    </row>
    <row r="98" spans="10:10" s="66" customFormat="1" x14ac:dyDescent="0.25">
      <c r="J98" s="238"/>
    </row>
    <row r="99" spans="10:10" s="66" customFormat="1" x14ac:dyDescent="0.25">
      <c r="J99" s="238"/>
    </row>
    <row r="100" spans="10:10" s="66" customFormat="1" x14ac:dyDescent="0.25">
      <c r="J100" s="238"/>
    </row>
    <row r="101" spans="10:10" s="66" customFormat="1" x14ac:dyDescent="0.25">
      <c r="J101" s="238"/>
    </row>
    <row r="102" spans="10:10" s="66" customFormat="1" x14ac:dyDescent="0.25">
      <c r="J102" s="238"/>
    </row>
    <row r="103" spans="10:10" s="66" customFormat="1" x14ac:dyDescent="0.25">
      <c r="J103" s="238"/>
    </row>
    <row r="104" spans="10:10" s="66" customFormat="1" x14ac:dyDescent="0.25">
      <c r="J104" s="238"/>
    </row>
    <row r="105" spans="10:10" s="66" customFormat="1" x14ac:dyDescent="0.25">
      <c r="J105" s="238"/>
    </row>
    <row r="106" spans="10:10" s="66" customFormat="1" x14ac:dyDescent="0.25">
      <c r="J106" s="238"/>
    </row>
    <row r="107" spans="10:10" s="66" customFormat="1" x14ac:dyDescent="0.25">
      <c r="J107" s="238"/>
    </row>
    <row r="108" spans="10:10" s="66" customFormat="1" x14ac:dyDescent="0.25">
      <c r="J108" s="238"/>
    </row>
    <row r="109" spans="10:10" s="66" customFormat="1" x14ac:dyDescent="0.25">
      <c r="J109" s="238"/>
    </row>
    <row r="110" spans="10:10" s="66" customFormat="1" x14ac:dyDescent="0.25">
      <c r="J110" s="238"/>
    </row>
    <row r="111" spans="10:10" s="66" customFormat="1" x14ac:dyDescent="0.25">
      <c r="J111" s="238"/>
    </row>
    <row r="112" spans="10:10" s="66" customFormat="1" x14ac:dyDescent="0.25">
      <c r="J112" s="238"/>
    </row>
    <row r="113" spans="10:10" s="66" customFormat="1" x14ac:dyDescent="0.25">
      <c r="J113" s="238"/>
    </row>
    <row r="114" spans="10:10" s="66" customFormat="1" x14ac:dyDescent="0.25">
      <c r="J114" s="238"/>
    </row>
    <row r="115" spans="10:10" s="66" customFormat="1" x14ac:dyDescent="0.25">
      <c r="J115" s="238"/>
    </row>
    <row r="116" spans="10:10" s="66" customFormat="1" x14ac:dyDescent="0.25">
      <c r="J116" s="238"/>
    </row>
    <row r="117" spans="10:10" s="66" customFormat="1" x14ac:dyDescent="0.25">
      <c r="J117" s="238"/>
    </row>
    <row r="118" spans="10:10" s="66" customFormat="1" x14ac:dyDescent="0.25">
      <c r="J118" s="238"/>
    </row>
    <row r="119" spans="10:10" s="66" customFormat="1" x14ac:dyDescent="0.25">
      <c r="J119" s="238"/>
    </row>
    <row r="120" spans="10:10" s="66" customFormat="1" x14ac:dyDescent="0.25">
      <c r="J120" s="238"/>
    </row>
    <row r="121" spans="10:10" s="66" customFormat="1" x14ac:dyDescent="0.25">
      <c r="J121" s="238"/>
    </row>
    <row r="122" spans="10:10" s="66" customFormat="1" x14ac:dyDescent="0.25">
      <c r="J122" s="238"/>
    </row>
    <row r="123" spans="10:10" s="66" customFormat="1" x14ac:dyDescent="0.25">
      <c r="J123" s="238"/>
    </row>
    <row r="124" spans="10:10" s="66" customFormat="1" x14ac:dyDescent="0.25">
      <c r="J124" s="238"/>
    </row>
    <row r="125" spans="10:10" s="66" customFormat="1" x14ac:dyDescent="0.25">
      <c r="J125" s="238"/>
    </row>
    <row r="126" spans="10:10" s="66" customFormat="1" x14ac:dyDescent="0.25">
      <c r="J126" s="238"/>
    </row>
    <row r="127" spans="10:10" s="66" customFormat="1" x14ac:dyDescent="0.25">
      <c r="J127" s="238"/>
    </row>
    <row r="128" spans="10:10" s="66" customFormat="1" x14ac:dyDescent="0.25">
      <c r="J128" s="238"/>
    </row>
    <row r="129" spans="10:10" s="66" customFormat="1" x14ac:dyDescent="0.25">
      <c r="J129" s="238"/>
    </row>
    <row r="130" spans="10:10" s="66" customFormat="1" x14ac:dyDescent="0.25">
      <c r="J130" s="238"/>
    </row>
    <row r="131" spans="10:10" s="66" customFormat="1" x14ac:dyDescent="0.25">
      <c r="J131" s="238"/>
    </row>
    <row r="132" spans="10:10" s="66" customFormat="1" x14ac:dyDescent="0.25">
      <c r="J132" s="238"/>
    </row>
    <row r="133" spans="10:10" s="66" customFormat="1" x14ac:dyDescent="0.25">
      <c r="J133" s="238"/>
    </row>
    <row r="134" spans="10:10" s="66" customFormat="1" x14ac:dyDescent="0.25">
      <c r="J134" s="238"/>
    </row>
    <row r="135" spans="10:10" s="66" customFormat="1" x14ac:dyDescent="0.25">
      <c r="J135" s="238"/>
    </row>
    <row r="136" spans="10:10" s="66" customFormat="1" x14ac:dyDescent="0.25">
      <c r="J136" s="238"/>
    </row>
    <row r="137" spans="10:10" s="66" customFormat="1" x14ac:dyDescent="0.25">
      <c r="J137" s="238"/>
    </row>
    <row r="138" spans="10:10" s="66" customFormat="1" x14ac:dyDescent="0.25">
      <c r="J138" s="238"/>
    </row>
    <row r="139" spans="10:10" s="66" customFormat="1" x14ac:dyDescent="0.25">
      <c r="J139" s="23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5" x14ac:dyDescent="0.25"/>
  <cols>
    <col min="1" max="1" width="9.140625" style="66"/>
    <col min="2" max="2" width="10.85546875" style="66" customWidth="1"/>
    <col min="3" max="3" width="9.140625" style="66"/>
    <col min="4" max="4" width="10.7109375" style="66" customWidth="1"/>
    <col min="5" max="5" width="9.140625" style="66"/>
    <col min="6" max="6" width="10.7109375" style="66" customWidth="1"/>
    <col min="7" max="7" width="9.140625" style="66"/>
    <col min="8" max="8" width="10.85546875" style="66" customWidth="1"/>
    <col min="9" max="9" width="9.140625" style="66"/>
    <col min="10" max="10" width="10.85546875" style="66" customWidth="1"/>
    <col min="11" max="12" width="9.140625" style="66"/>
  </cols>
  <sheetData>
    <row r="1" spans="1:11" x14ac:dyDescent="0.25">
      <c r="A1" s="183" t="s">
        <v>101</v>
      </c>
    </row>
    <row r="2" spans="1:11" x14ac:dyDescent="0.25">
      <c r="A2" s="194" t="s">
        <v>180</v>
      </c>
    </row>
    <row r="3" spans="1:11" x14ac:dyDescent="0.25">
      <c r="A3" s="183" t="s">
        <v>87</v>
      </c>
    </row>
    <row r="5" spans="1:11" x14ac:dyDescent="0.25">
      <c r="A5" s="198"/>
      <c r="B5" s="268" t="s">
        <v>102</v>
      </c>
      <c r="C5" s="269"/>
      <c r="D5" s="268" t="s">
        <v>103</v>
      </c>
      <c r="E5" s="269"/>
      <c r="F5" s="268" t="s">
        <v>104</v>
      </c>
      <c r="G5" s="269"/>
      <c r="H5" s="270" t="s">
        <v>105</v>
      </c>
      <c r="I5" s="269"/>
      <c r="J5" s="268" t="s">
        <v>106</v>
      </c>
      <c r="K5" s="268"/>
    </row>
    <row r="6" spans="1:11" x14ac:dyDescent="0.25">
      <c r="A6" s="198"/>
      <c r="B6" s="268"/>
      <c r="C6" s="269"/>
      <c r="D6" s="268"/>
      <c r="E6" s="269"/>
      <c r="F6" s="268"/>
      <c r="G6" s="269"/>
      <c r="H6" s="270"/>
      <c r="I6" s="269"/>
      <c r="J6" s="268"/>
      <c r="K6" s="268"/>
    </row>
    <row r="7" spans="1:11" x14ac:dyDescent="0.25">
      <c r="A7" s="267" t="s">
        <v>107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</row>
    <row r="8" spans="1:11" x14ac:dyDescent="0.25">
      <c r="A8" s="183" t="s">
        <v>88</v>
      </c>
      <c r="B8" s="183" t="s">
        <v>89</v>
      </c>
      <c r="C8" s="199" t="s">
        <v>91</v>
      </c>
      <c r="D8" s="183" t="s">
        <v>89</v>
      </c>
      <c r="E8" s="199" t="s">
        <v>91</v>
      </c>
      <c r="F8" s="183" t="s">
        <v>89</v>
      </c>
      <c r="G8" s="199" t="s">
        <v>91</v>
      </c>
      <c r="H8" s="183" t="s">
        <v>89</v>
      </c>
      <c r="I8" s="199" t="s">
        <v>91</v>
      </c>
      <c r="J8" s="183" t="s">
        <v>89</v>
      </c>
      <c r="K8" s="183" t="s">
        <v>91</v>
      </c>
    </row>
    <row r="9" spans="1:11" x14ac:dyDescent="0.25">
      <c r="A9" s="183" t="s">
        <v>93</v>
      </c>
      <c r="B9" s="203">
        <v>70.923000000000002</v>
      </c>
      <c r="C9" s="196">
        <v>1.0124390000000001</v>
      </c>
      <c r="D9" s="197">
        <v>45.072569999999999</v>
      </c>
      <c r="E9" s="196">
        <v>0.80433100000000002</v>
      </c>
      <c r="F9" s="197">
        <v>32.321120000000001</v>
      </c>
      <c r="G9" s="196">
        <v>0.681697</v>
      </c>
      <c r="H9" s="197">
        <v>26.749659999999999</v>
      </c>
      <c r="I9" s="196">
        <v>0.63509199999999999</v>
      </c>
      <c r="J9" s="197">
        <v>24.935669999999998</v>
      </c>
      <c r="K9" s="197">
        <v>0.69651600000000002</v>
      </c>
    </row>
    <row r="10" spans="1:11" x14ac:dyDescent="0.25">
      <c r="A10" s="183" t="s">
        <v>94</v>
      </c>
      <c r="B10" s="203">
        <v>13341.02</v>
      </c>
      <c r="C10" s="201">
        <v>9.5274339999999995</v>
      </c>
      <c r="D10" s="197">
        <v>13227.12</v>
      </c>
      <c r="E10" s="196">
        <v>9.581944</v>
      </c>
      <c r="F10" s="197">
        <v>13187.37</v>
      </c>
      <c r="G10" s="196">
        <v>9.4656369999999992</v>
      </c>
      <c r="H10" s="197">
        <v>13147.81</v>
      </c>
      <c r="I10" s="196">
        <v>9.2954260000000009</v>
      </c>
      <c r="J10" s="197">
        <v>13091.34</v>
      </c>
      <c r="K10" s="197">
        <v>9.518122</v>
      </c>
    </row>
    <row r="11" spans="1:11" x14ac:dyDescent="0.25">
      <c r="A11" s="267" t="s">
        <v>108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</row>
    <row r="12" spans="1:11" x14ac:dyDescent="0.25">
      <c r="A12" s="183" t="s">
        <v>88</v>
      </c>
      <c r="B12" s="183" t="s">
        <v>89</v>
      </c>
      <c r="C12" s="199" t="s">
        <v>91</v>
      </c>
      <c r="D12" s="183" t="s">
        <v>89</v>
      </c>
      <c r="E12" s="199" t="s">
        <v>91</v>
      </c>
      <c r="F12" s="183" t="s">
        <v>89</v>
      </c>
      <c r="G12" s="199" t="s">
        <v>91</v>
      </c>
      <c r="H12" s="183" t="s">
        <v>89</v>
      </c>
      <c r="I12" s="199" t="s">
        <v>91</v>
      </c>
      <c r="J12" s="183" t="s">
        <v>89</v>
      </c>
      <c r="K12" s="183" t="s">
        <v>91</v>
      </c>
    </row>
    <row r="13" spans="1:11" x14ac:dyDescent="0.25">
      <c r="A13" s="183" t="s">
        <v>93</v>
      </c>
      <c r="B13" s="66">
        <v>-125.8733</v>
      </c>
      <c r="C13" s="196">
        <v>-1.8909640000000001</v>
      </c>
      <c r="D13" s="197">
        <v>-159.8783</v>
      </c>
      <c r="E13" s="196">
        <v>-2.9535</v>
      </c>
      <c r="F13" s="200">
        <v>-177.001</v>
      </c>
      <c r="G13" s="196">
        <v>-3.7252890000000001</v>
      </c>
      <c r="H13" s="197">
        <v>-181.59960000000001</v>
      </c>
      <c r="I13" s="201">
        <v>-4.1031810000000002</v>
      </c>
      <c r="J13" s="197">
        <v>-179.1857</v>
      </c>
      <c r="K13" s="197">
        <v>-4.339404</v>
      </c>
    </row>
    <row r="14" spans="1:11" x14ac:dyDescent="0.25">
      <c r="A14" s="183" t="s">
        <v>95</v>
      </c>
      <c r="B14" s="66">
        <v>7379.2430000000004</v>
      </c>
      <c r="C14" s="196">
        <v>7.7160830000000002</v>
      </c>
      <c r="D14" s="197">
        <v>7098.2730000000001</v>
      </c>
      <c r="E14" s="196">
        <v>7.5103</v>
      </c>
      <c r="F14" s="200">
        <v>6889.9809999999998</v>
      </c>
      <c r="G14" s="196">
        <v>7.2507720000000004</v>
      </c>
      <c r="H14" s="197">
        <v>6730.7860000000001</v>
      </c>
      <c r="I14" s="201">
        <v>7.0144080000000004</v>
      </c>
      <c r="J14" s="197">
        <v>6566.3789999999999</v>
      </c>
      <c r="K14" s="197">
        <v>7.1798209999999996</v>
      </c>
    </row>
    <row r="15" spans="1:11" x14ac:dyDescent="0.25">
      <c r="A15" s="267" t="s">
        <v>109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</row>
    <row r="16" spans="1:11" x14ac:dyDescent="0.25">
      <c r="A16" s="183" t="s">
        <v>88</v>
      </c>
      <c r="B16" s="183" t="s">
        <v>89</v>
      </c>
      <c r="C16" s="199" t="s">
        <v>91</v>
      </c>
      <c r="D16" s="183" t="s">
        <v>89</v>
      </c>
      <c r="E16" s="199" t="s">
        <v>91</v>
      </c>
      <c r="F16" s="183" t="s">
        <v>89</v>
      </c>
      <c r="G16" s="199" t="s">
        <v>91</v>
      </c>
      <c r="H16" s="183" t="s">
        <v>89</v>
      </c>
      <c r="I16" s="199" t="s">
        <v>91</v>
      </c>
      <c r="J16" s="183" t="s">
        <v>89</v>
      </c>
      <c r="K16" s="183" t="s">
        <v>91</v>
      </c>
    </row>
    <row r="17" spans="1:11" x14ac:dyDescent="0.25">
      <c r="A17" s="183" t="s">
        <v>93</v>
      </c>
      <c r="B17" s="197">
        <v>-145.54179999999999</v>
      </c>
      <c r="C17" s="196">
        <v>-1.4408920000000001</v>
      </c>
      <c r="D17" s="197">
        <v>-177.50149999999999</v>
      </c>
      <c r="E17" s="196">
        <v>-1.676874</v>
      </c>
      <c r="F17" s="197">
        <v>-194.1311</v>
      </c>
      <c r="G17" s="196">
        <v>-1.80385</v>
      </c>
      <c r="H17" s="197">
        <v>-209.8766</v>
      </c>
      <c r="I17" s="196">
        <v>-1.92188</v>
      </c>
      <c r="J17" s="197">
        <v>-223.67920000000001</v>
      </c>
      <c r="K17" s="197">
        <v>-2.0273439999999998</v>
      </c>
    </row>
    <row r="18" spans="1:11" x14ac:dyDescent="0.25">
      <c r="A18" s="183" t="s">
        <v>94</v>
      </c>
      <c r="B18" s="197">
        <v>7778.26</v>
      </c>
      <c r="C18" s="196">
        <v>16.517949999999999</v>
      </c>
      <c r="D18" s="197">
        <v>7921.3980000000001</v>
      </c>
      <c r="E18" s="201">
        <v>17.733989999999999</v>
      </c>
      <c r="F18" s="197">
        <v>7877.9690000000001</v>
      </c>
      <c r="G18" s="196">
        <v>18.26548</v>
      </c>
      <c r="H18" s="197">
        <v>7792.3770000000004</v>
      </c>
      <c r="I18" s="196">
        <v>18.201720000000002</v>
      </c>
      <c r="J18" s="197">
        <v>7685.8180000000002</v>
      </c>
      <c r="K18" s="197">
        <v>18.13428</v>
      </c>
    </row>
    <row r="19" spans="1:11" x14ac:dyDescent="0.25">
      <c r="A19" s="267" t="s">
        <v>110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</row>
    <row r="20" spans="1:11" x14ac:dyDescent="0.25">
      <c r="A20" s="183" t="s">
        <v>88</v>
      </c>
      <c r="B20" s="183" t="s">
        <v>89</v>
      </c>
      <c r="C20" s="199" t="s">
        <v>91</v>
      </c>
      <c r="D20" s="183" t="s">
        <v>89</v>
      </c>
      <c r="E20" s="199" t="s">
        <v>91</v>
      </c>
      <c r="F20" s="183" t="s">
        <v>89</v>
      </c>
      <c r="G20" s="199" t="s">
        <v>91</v>
      </c>
      <c r="H20" s="183" t="s">
        <v>89</v>
      </c>
      <c r="I20" s="199" t="s">
        <v>91</v>
      </c>
      <c r="J20" s="183" t="s">
        <v>89</v>
      </c>
      <c r="K20" s="183" t="s">
        <v>91</v>
      </c>
    </row>
    <row r="21" spans="1:11" x14ac:dyDescent="0.25">
      <c r="A21" s="183" t="s">
        <v>93</v>
      </c>
      <c r="B21" s="197">
        <v>-21.367989999999999</v>
      </c>
      <c r="C21" s="201">
        <v>-0.20822099999999999</v>
      </c>
      <c r="D21" s="197">
        <v>-48.992069999999998</v>
      </c>
      <c r="E21" s="196">
        <v>-0.45539800000000003</v>
      </c>
      <c r="F21" s="197">
        <v>-63.843209999999999</v>
      </c>
      <c r="G21" s="202">
        <v>-0.58584999999999998</v>
      </c>
      <c r="H21" s="197">
        <v>-79.285989999999998</v>
      </c>
      <c r="I21" s="202">
        <v>-0.72018000000000004</v>
      </c>
      <c r="J21" s="197">
        <v>-93.844489999999993</v>
      </c>
      <c r="K21" s="197">
        <v>-0.849271</v>
      </c>
    </row>
    <row r="22" spans="1:11" x14ac:dyDescent="0.25">
      <c r="A22" s="183" t="s">
        <v>95</v>
      </c>
      <c r="B22" s="197">
        <v>7729.643</v>
      </c>
      <c r="C22" s="201">
        <v>14.44525</v>
      </c>
      <c r="D22" s="197">
        <v>7799.9979999999996</v>
      </c>
      <c r="E22" s="196">
        <v>14.54279</v>
      </c>
      <c r="F22" s="197">
        <v>7738.1869999999999</v>
      </c>
      <c r="G22" s="202">
        <v>14.3718</v>
      </c>
      <c r="H22" s="197">
        <v>7680.9309999999996</v>
      </c>
      <c r="I22" s="202">
        <v>14.23104</v>
      </c>
      <c r="J22" s="197">
        <v>7620.8459999999995</v>
      </c>
      <c r="K22" s="197">
        <v>14.32624</v>
      </c>
    </row>
  </sheetData>
  <mergeCells count="9">
    <mergeCell ref="A11:K11"/>
    <mergeCell ref="A15:K15"/>
    <mergeCell ref="A19:K19"/>
    <mergeCell ref="B5:C6"/>
    <mergeCell ref="D5:E6"/>
    <mergeCell ref="F5:G6"/>
    <mergeCell ref="H5:I6"/>
    <mergeCell ref="J5:K6"/>
    <mergeCell ref="A7:K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4" workbookViewId="0">
      <selection activeCell="M28" sqref="M28"/>
    </sheetView>
  </sheetViews>
  <sheetFormatPr defaultRowHeight="15" x14ac:dyDescent="0.25"/>
  <cols>
    <col min="1" max="1" width="9.140625" style="66"/>
    <col min="2" max="2" width="10.5703125" style="66" customWidth="1"/>
    <col min="3" max="3" width="9.140625" style="66"/>
    <col min="4" max="4" width="10.7109375" style="66" customWidth="1"/>
    <col min="5" max="5" width="9.140625" style="66"/>
    <col min="6" max="6" width="10.5703125" style="66" customWidth="1"/>
    <col min="7" max="7" width="9.140625" style="66"/>
    <col min="8" max="8" width="10.42578125" style="66" customWidth="1"/>
    <col min="9" max="9" width="9.140625" style="66"/>
    <col min="10" max="10" width="10.7109375" style="66" customWidth="1"/>
    <col min="11" max="11" width="10.28515625" style="66" bestFit="1" customWidth="1"/>
    <col min="12" max="13" width="9.140625" style="66"/>
  </cols>
  <sheetData>
    <row r="1" spans="1:11" x14ac:dyDescent="0.25">
      <c r="A1" s="183" t="s">
        <v>111</v>
      </c>
    </row>
    <row r="2" spans="1:11" x14ac:dyDescent="0.25">
      <c r="A2" s="194" t="s">
        <v>190</v>
      </c>
    </row>
    <row r="3" spans="1:11" x14ac:dyDescent="0.25">
      <c r="A3" s="183" t="s">
        <v>87</v>
      </c>
    </row>
    <row r="5" spans="1:11" x14ac:dyDescent="0.25">
      <c r="A5" s="198"/>
      <c r="B5" s="268" t="s">
        <v>102</v>
      </c>
      <c r="C5" s="269"/>
      <c r="D5" s="268" t="s">
        <v>103</v>
      </c>
      <c r="E5" s="269"/>
      <c r="F5" s="268" t="s">
        <v>104</v>
      </c>
      <c r="G5" s="269"/>
      <c r="H5" s="270" t="s">
        <v>105</v>
      </c>
      <c r="I5" s="269"/>
      <c r="J5" s="268" t="s">
        <v>106</v>
      </c>
      <c r="K5" s="268"/>
    </row>
    <row r="6" spans="1:11" x14ac:dyDescent="0.25">
      <c r="A6" s="198"/>
      <c r="B6" s="268"/>
      <c r="C6" s="269"/>
      <c r="D6" s="268"/>
      <c r="E6" s="269"/>
      <c r="F6" s="268"/>
      <c r="G6" s="269"/>
      <c r="H6" s="270"/>
      <c r="I6" s="269"/>
      <c r="J6" s="268"/>
      <c r="K6" s="268"/>
    </row>
    <row r="7" spans="1:11" x14ac:dyDescent="0.25">
      <c r="A7" s="267" t="s">
        <v>107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</row>
    <row r="8" spans="1:11" x14ac:dyDescent="0.25">
      <c r="A8" s="183" t="s">
        <v>88</v>
      </c>
      <c r="B8" s="183" t="s">
        <v>89</v>
      </c>
      <c r="C8" s="199" t="s">
        <v>91</v>
      </c>
      <c r="D8" s="183" t="s">
        <v>89</v>
      </c>
      <c r="E8" s="199" t="s">
        <v>91</v>
      </c>
      <c r="F8" s="183" t="s">
        <v>89</v>
      </c>
      <c r="G8" s="199" t="s">
        <v>91</v>
      </c>
      <c r="H8" s="183" t="s">
        <v>89</v>
      </c>
      <c r="I8" s="199" t="s">
        <v>91</v>
      </c>
      <c r="J8" s="183" t="s">
        <v>89</v>
      </c>
      <c r="K8" s="183" t="s">
        <v>91</v>
      </c>
    </row>
    <row r="9" spans="1:11" x14ac:dyDescent="0.25">
      <c r="A9" s="183" t="s">
        <v>97</v>
      </c>
      <c r="B9" s="197">
        <v>-2.4442999999999999E-2</v>
      </c>
      <c r="C9" s="196">
        <v>-0.51351899999999995</v>
      </c>
      <c r="D9" s="197">
        <v>-2.8583999999999998E-2</v>
      </c>
      <c r="E9" s="196">
        <v>-0.52525100000000002</v>
      </c>
      <c r="F9" s="197">
        <v>-6.7521999999999999E-2</v>
      </c>
      <c r="G9" s="196">
        <v>-1.193665</v>
      </c>
      <c r="H9" s="197">
        <v>-6.0025000000000002E-2</v>
      </c>
      <c r="I9" s="196">
        <v>-0.99769300000000005</v>
      </c>
      <c r="J9" s="197">
        <v>-9.3651999999999999E-2</v>
      </c>
      <c r="K9" s="197">
        <v>-1.657769</v>
      </c>
    </row>
    <row r="10" spans="1:11" x14ac:dyDescent="0.25">
      <c r="A10" s="183" t="s">
        <v>98</v>
      </c>
      <c r="B10" s="197">
        <v>-0.19872999999999999</v>
      </c>
      <c r="C10" s="196">
        <v>-1.320192</v>
      </c>
      <c r="D10" s="197">
        <v>-5.2950999999999998E-2</v>
      </c>
      <c r="E10" s="196">
        <v>-0.373691</v>
      </c>
      <c r="F10" s="197">
        <v>-6.6809999999999994E-2</v>
      </c>
      <c r="G10" s="196">
        <v>-0.46070299999999997</v>
      </c>
      <c r="H10" s="197">
        <v>-6.2271E-2</v>
      </c>
      <c r="I10" s="196">
        <v>-0.41110600000000003</v>
      </c>
      <c r="J10" s="197">
        <v>1.2459E-2</v>
      </c>
      <c r="K10" s="197">
        <v>9.5202999999999996E-2</v>
      </c>
    </row>
    <row r="11" spans="1:11" x14ac:dyDescent="0.25">
      <c r="A11" s="183" t="s">
        <v>99</v>
      </c>
      <c r="B11" s="197">
        <v>1.194348</v>
      </c>
      <c r="C11" s="201">
        <v>17.281739999999999</v>
      </c>
      <c r="D11" s="197">
        <v>1.386538</v>
      </c>
      <c r="E11" s="196">
        <v>22.753509999999999</v>
      </c>
      <c r="F11" s="197">
        <v>1.515347</v>
      </c>
      <c r="G11" s="196">
        <v>22.61187</v>
      </c>
      <c r="H11" s="197">
        <v>1.627454</v>
      </c>
      <c r="I11" s="196">
        <v>24.0334</v>
      </c>
      <c r="J11" s="197">
        <v>1.624546</v>
      </c>
      <c r="K11" s="197">
        <v>24.81278</v>
      </c>
    </row>
    <row r="12" spans="1:11" x14ac:dyDescent="0.25">
      <c r="A12" s="267" t="s">
        <v>108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</row>
    <row r="13" spans="1:11" x14ac:dyDescent="0.25">
      <c r="A13" s="183" t="s">
        <v>88</v>
      </c>
      <c r="B13" s="183" t="s">
        <v>89</v>
      </c>
      <c r="C13" s="199" t="s">
        <v>91</v>
      </c>
      <c r="D13" s="183" t="s">
        <v>89</v>
      </c>
      <c r="E13" s="199" t="s">
        <v>91</v>
      </c>
      <c r="F13" s="183" t="s">
        <v>89</v>
      </c>
      <c r="G13" s="199" t="s">
        <v>91</v>
      </c>
      <c r="H13" s="183" t="s">
        <v>89</v>
      </c>
      <c r="I13" s="199" t="s">
        <v>91</v>
      </c>
      <c r="J13" s="183" t="s">
        <v>89</v>
      </c>
      <c r="K13" s="183" t="s">
        <v>91</v>
      </c>
    </row>
    <row r="14" spans="1:11" x14ac:dyDescent="0.25">
      <c r="A14" s="183" t="s">
        <v>97</v>
      </c>
      <c r="B14" s="197">
        <v>-2.6171E-2</v>
      </c>
      <c r="C14" s="196">
        <v>-0.53029300000000001</v>
      </c>
      <c r="D14" s="197">
        <v>-6.7391000000000006E-2</v>
      </c>
      <c r="E14" s="196">
        <v>-1.136641</v>
      </c>
      <c r="F14" s="197">
        <v>-0.140566</v>
      </c>
      <c r="G14" s="196">
        <v>-2.1835469999999999</v>
      </c>
      <c r="H14" s="197">
        <v>-0.13617000000000001</v>
      </c>
      <c r="I14" s="201">
        <v>-1.966199</v>
      </c>
      <c r="J14" s="197">
        <v>-0.18023800000000001</v>
      </c>
      <c r="K14" s="197">
        <v>-2.608978</v>
      </c>
    </row>
    <row r="15" spans="1:11" x14ac:dyDescent="0.25">
      <c r="A15" s="183" t="s">
        <v>98</v>
      </c>
      <c r="B15" s="197">
        <v>9.9234000000000003E-2</v>
      </c>
      <c r="C15" s="196">
        <v>0.64169100000000001</v>
      </c>
      <c r="D15" s="197">
        <v>0.27625499999999997</v>
      </c>
      <c r="E15" s="201">
        <v>1.814486</v>
      </c>
      <c r="F15" s="197">
        <v>0.27143800000000001</v>
      </c>
      <c r="G15" s="196">
        <v>1.613335</v>
      </c>
      <c r="H15" s="197">
        <v>0.34094099999999999</v>
      </c>
      <c r="I15" s="201">
        <v>2.002739</v>
      </c>
      <c r="J15" s="197">
        <v>0.423261</v>
      </c>
      <c r="K15" s="197">
        <v>2.674318</v>
      </c>
    </row>
    <row r="16" spans="1:11" x14ac:dyDescent="0.25">
      <c r="A16" s="183" t="s">
        <v>100</v>
      </c>
      <c r="B16" s="197">
        <v>0.80648699999999995</v>
      </c>
      <c r="C16" s="196">
        <v>18.18261</v>
      </c>
      <c r="D16" s="197">
        <v>0.88426300000000002</v>
      </c>
      <c r="E16" s="196">
        <v>19.859929999999999</v>
      </c>
      <c r="F16" s="197">
        <v>0.94855999999999996</v>
      </c>
      <c r="G16" s="196">
        <v>18.506209999999999</v>
      </c>
      <c r="H16" s="197">
        <v>0.96564300000000003</v>
      </c>
      <c r="I16" s="201">
        <v>17.634779999999999</v>
      </c>
      <c r="J16" s="197">
        <v>0.94997299999999996</v>
      </c>
      <c r="K16" s="197">
        <v>18.23197</v>
      </c>
    </row>
    <row r="17" spans="1:11" x14ac:dyDescent="0.25">
      <c r="A17" s="267" t="s">
        <v>109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spans="1:11" x14ac:dyDescent="0.25">
      <c r="A18" s="183" t="s">
        <v>88</v>
      </c>
      <c r="B18" s="183" t="s">
        <v>89</v>
      </c>
      <c r="C18" s="199" t="s">
        <v>91</v>
      </c>
      <c r="D18" s="183" t="s">
        <v>89</v>
      </c>
      <c r="E18" s="199" t="s">
        <v>91</v>
      </c>
      <c r="F18" s="183" t="s">
        <v>89</v>
      </c>
      <c r="G18" s="199" t="s">
        <v>91</v>
      </c>
      <c r="H18" s="183" t="s">
        <v>89</v>
      </c>
      <c r="I18" s="199" t="s">
        <v>91</v>
      </c>
      <c r="J18" s="183" t="s">
        <v>89</v>
      </c>
      <c r="K18" s="183" t="s">
        <v>91</v>
      </c>
    </row>
    <row r="19" spans="1:11" x14ac:dyDescent="0.25">
      <c r="A19" s="183" t="s">
        <v>97</v>
      </c>
      <c r="B19" s="197">
        <v>0.34522399999999998</v>
      </c>
      <c r="C19" s="196">
        <v>2.4756140000000002</v>
      </c>
      <c r="D19" s="197">
        <v>0.295377</v>
      </c>
      <c r="E19" s="196">
        <v>1.795355</v>
      </c>
      <c r="F19" s="197">
        <v>0.25222800000000001</v>
      </c>
      <c r="G19" s="196">
        <v>1.5186519999999999</v>
      </c>
      <c r="H19" s="197">
        <v>0.34281899999999998</v>
      </c>
      <c r="I19" s="204">
        <v>1.9375469999999999</v>
      </c>
      <c r="J19" s="197">
        <v>0.35134300000000002</v>
      </c>
      <c r="K19" s="197">
        <v>2.0939390000000002</v>
      </c>
    </row>
    <row r="20" spans="1:11" x14ac:dyDescent="0.25">
      <c r="A20" s="183" t="s">
        <v>98</v>
      </c>
      <c r="B20" s="197">
        <v>1.0922689999999999</v>
      </c>
      <c r="C20" s="196">
        <v>3.609766</v>
      </c>
      <c r="D20" s="197">
        <v>1.5073179999999999</v>
      </c>
      <c r="E20" s="196">
        <v>5.8852950000000002</v>
      </c>
      <c r="F20" s="197">
        <v>1.7123109999999999</v>
      </c>
      <c r="G20" s="196">
        <v>6.8814039999999999</v>
      </c>
      <c r="H20" s="197">
        <v>1.800743</v>
      </c>
      <c r="I20" s="204">
        <v>8.0985879999999995</v>
      </c>
      <c r="J20" s="197">
        <v>1.9306220000000001</v>
      </c>
      <c r="K20" s="197">
        <v>9.2763559999999998</v>
      </c>
    </row>
    <row r="21" spans="1:11" x14ac:dyDescent="0.25">
      <c r="A21" s="183" t="s">
        <v>99</v>
      </c>
      <c r="B21" s="197">
        <v>0.68287900000000001</v>
      </c>
      <c r="C21" s="196">
        <v>9.0553790000000003</v>
      </c>
      <c r="D21" s="197">
        <v>0.70262100000000005</v>
      </c>
      <c r="E21" s="201">
        <v>10.35962</v>
      </c>
      <c r="F21" s="197">
        <v>0.76461900000000005</v>
      </c>
      <c r="G21" s="196">
        <v>11.833729999999999</v>
      </c>
      <c r="H21" s="197">
        <v>0.80610199999999999</v>
      </c>
      <c r="I21" s="204">
        <v>12.791130000000001</v>
      </c>
      <c r="J21" s="197">
        <v>0.82874099999999995</v>
      </c>
      <c r="K21" s="197">
        <v>12.880599999999999</v>
      </c>
    </row>
    <row r="22" spans="1:11" x14ac:dyDescent="0.25">
      <c r="A22" s="267" t="s">
        <v>110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</row>
    <row r="23" spans="1:11" x14ac:dyDescent="0.25">
      <c r="A23" s="183" t="s">
        <v>88</v>
      </c>
      <c r="B23" s="183" t="s">
        <v>89</v>
      </c>
      <c r="C23" s="199" t="s">
        <v>91</v>
      </c>
      <c r="D23" s="183" t="s">
        <v>89</v>
      </c>
      <c r="E23" s="199" t="s">
        <v>91</v>
      </c>
      <c r="F23" s="183" t="s">
        <v>89</v>
      </c>
      <c r="G23" s="199" t="s">
        <v>91</v>
      </c>
      <c r="H23" s="183" t="s">
        <v>89</v>
      </c>
      <c r="I23" s="199" t="s">
        <v>91</v>
      </c>
      <c r="J23" s="183" t="s">
        <v>89</v>
      </c>
      <c r="K23" s="183" t="s">
        <v>91</v>
      </c>
    </row>
    <row r="24" spans="1:11" x14ac:dyDescent="0.25">
      <c r="A24" s="183" t="s">
        <v>97</v>
      </c>
      <c r="B24" s="197">
        <v>0.25243700000000002</v>
      </c>
      <c r="C24" s="201">
        <v>2.0125359999999999</v>
      </c>
      <c r="D24" s="197">
        <v>0.101936</v>
      </c>
      <c r="E24" s="196">
        <v>0.68071800000000005</v>
      </c>
      <c r="F24" s="197">
        <v>-7.9660999999999996E-2</v>
      </c>
      <c r="G24" s="202">
        <v>-0.48083100000000001</v>
      </c>
      <c r="H24" s="197">
        <v>-3.0426000000000002E-2</v>
      </c>
      <c r="I24" s="204">
        <v>-0.15271100000000001</v>
      </c>
      <c r="J24" s="197">
        <v>-1.5972E-2</v>
      </c>
      <c r="K24" s="197">
        <v>-7.8190999999999997E-2</v>
      </c>
    </row>
    <row r="25" spans="1:11" x14ac:dyDescent="0.25">
      <c r="A25" s="183" t="s">
        <v>98</v>
      </c>
      <c r="B25" s="197">
        <v>1.270824</v>
      </c>
      <c r="C25" s="201">
        <v>3.9458259999999998</v>
      </c>
      <c r="D25" s="197">
        <v>1.5723320000000001</v>
      </c>
      <c r="E25" s="196">
        <v>5.8938079999999999</v>
      </c>
      <c r="F25" s="197">
        <v>1.798697</v>
      </c>
      <c r="G25" s="202">
        <v>6.6736620000000002</v>
      </c>
      <c r="H25" s="197">
        <v>1.93025</v>
      </c>
      <c r="I25" s="204">
        <v>7.8810000000000002</v>
      </c>
      <c r="J25" s="197">
        <v>2.086392</v>
      </c>
      <c r="K25" s="197">
        <v>8.7092159999999996</v>
      </c>
    </row>
    <row r="26" spans="1:11" x14ac:dyDescent="0.25">
      <c r="A26" s="183" t="s">
        <v>100</v>
      </c>
      <c r="B26" s="197">
        <v>0.72640400000000005</v>
      </c>
      <c r="C26" s="201">
        <v>10.7309</v>
      </c>
      <c r="D26" s="197">
        <v>0.72755700000000001</v>
      </c>
      <c r="E26" s="196">
        <v>12.74098</v>
      </c>
      <c r="F26" s="197">
        <v>0.73131599999999997</v>
      </c>
      <c r="G26" s="202">
        <v>13.96841</v>
      </c>
      <c r="H26" s="197">
        <v>0.764575</v>
      </c>
      <c r="I26" s="204">
        <v>14.96374</v>
      </c>
      <c r="J26" s="197">
        <v>0.78864500000000004</v>
      </c>
      <c r="K26" s="197">
        <v>15.7682</v>
      </c>
    </row>
  </sheetData>
  <mergeCells count="9">
    <mergeCell ref="A12:K12"/>
    <mergeCell ref="A17:K17"/>
    <mergeCell ref="A22:K22"/>
    <mergeCell ref="B5:C6"/>
    <mergeCell ref="D5:E6"/>
    <mergeCell ref="F5:G6"/>
    <mergeCell ref="H5:I6"/>
    <mergeCell ref="J5:K6"/>
    <mergeCell ref="A7:K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3" sqref="B3:D3"/>
    </sheetView>
  </sheetViews>
  <sheetFormatPr defaultRowHeight="15" x14ac:dyDescent="0.25"/>
  <cols>
    <col min="1" max="1" width="21.28515625" customWidth="1"/>
    <col min="2" max="2" width="17.5703125" customWidth="1"/>
    <col min="3" max="3" width="19" customWidth="1"/>
  </cols>
  <sheetData>
    <row r="1" spans="1:4" x14ac:dyDescent="0.25">
      <c r="A1" s="205" t="s">
        <v>146</v>
      </c>
    </row>
    <row r="2" spans="1:4" s="66" customFormat="1" x14ac:dyDescent="0.25">
      <c r="A2" s="264" t="s">
        <v>179</v>
      </c>
      <c r="B2" s="264"/>
      <c r="C2" s="264"/>
      <c r="D2" s="264"/>
    </row>
    <row r="3" spans="1:4" x14ac:dyDescent="0.25">
      <c r="A3" s="66" t="s">
        <v>147</v>
      </c>
      <c r="B3" s="66" t="s">
        <v>176</v>
      </c>
      <c r="C3" s="66" t="s">
        <v>177</v>
      </c>
      <c r="D3" s="66" t="s">
        <v>178</v>
      </c>
    </row>
    <row r="4" spans="1:4" x14ac:dyDescent="0.25">
      <c r="A4" t="s">
        <v>112</v>
      </c>
      <c r="B4" t="s">
        <v>113</v>
      </c>
      <c r="C4" t="s">
        <v>113</v>
      </c>
      <c r="D4" t="s">
        <v>113</v>
      </c>
    </row>
    <row r="5" spans="1:4" x14ac:dyDescent="0.25">
      <c r="A5" t="s">
        <v>114</v>
      </c>
      <c r="B5" t="s">
        <v>115</v>
      </c>
      <c r="C5" t="s">
        <v>116</v>
      </c>
      <c r="D5" t="s">
        <v>113</v>
      </c>
    </row>
    <row r="6" spans="1:4" x14ac:dyDescent="0.25">
      <c r="A6" t="s">
        <v>117</v>
      </c>
      <c r="B6" t="s">
        <v>118</v>
      </c>
      <c r="C6" t="s">
        <v>119</v>
      </c>
      <c r="D6" t="s">
        <v>115</v>
      </c>
    </row>
    <row r="7" spans="1:4" x14ac:dyDescent="0.25">
      <c r="A7" t="s">
        <v>120</v>
      </c>
      <c r="B7" t="s">
        <v>121</v>
      </c>
      <c r="C7" t="s">
        <v>122</v>
      </c>
      <c r="D7" t="s">
        <v>118</v>
      </c>
    </row>
    <row r="8" spans="1:4" x14ac:dyDescent="0.25">
      <c r="A8" t="s">
        <v>123</v>
      </c>
      <c r="B8" t="s">
        <v>124</v>
      </c>
      <c r="C8" t="s">
        <v>125</v>
      </c>
      <c r="D8" t="s">
        <v>121</v>
      </c>
    </row>
    <row r="9" spans="1:4" x14ac:dyDescent="0.25">
      <c r="A9" t="s">
        <v>126</v>
      </c>
      <c r="B9" t="s">
        <v>127</v>
      </c>
      <c r="C9" t="s">
        <v>128</v>
      </c>
      <c r="D9" t="s">
        <v>124</v>
      </c>
    </row>
    <row r="10" spans="1:4" x14ac:dyDescent="0.25">
      <c r="A10" t="s">
        <v>129</v>
      </c>
      <c r="B10" t="s">
        <v>130</v>
      </c>
      <c r="C10" t="s">
        <v>131</v>
      </c>
      <c r="D10" t="s">
        <v>127</v>
      </c>
    </row>
    <row r="11" spans="1:4" x14ac:dyDescent="0.25">
      <c r="A11" t="s">
        <v>132</v>
      </c>
      <c r="B11" t="s">
        <v>133</v>
      </c>
      <c r="C11" t="s">
        <v>134</v>
      </c>
      <c r="D11" t="s">
        <v>130</v>
      </c>
    </row>
    <row r="12" spans="1:4" x14ac:dyDescent="0.25">
      <c r="A12" t="s">
        <v>135</v>
      </c>
      <c r="B12" t="s">
        <v>136</v>
      </c>
      <c r="C12" t="s">
        <v>137</v>
      </c>
      <c r="D12" t="s">
        <v>133</v>
      </c>
    </row>
    <row r="13" spans="1:4" x14ac:dyDescent="0.25">
      <c r="A13" t="s">
        <v>138</v>
      </c>
      <c r="B13" t="s">
        <v>139</v>
      </c>
      <c r="C13" t="s">
        <v>140</v>
      </c>
      <c r="D13" t="s">
        <v>136</v>
      </c>
    </row>
    <row r="14" spans="1:4" x14ac:dyDescent="0.25">
      <c r="A14" t="s">
        <v>141</v>
      </c>
      <c r="B14" t="s">
        <v>142</v>
      </c>
      <c r="C14" t="s">
        <v>143</v>
      </c>
      <c r="D14" t="s">
        <v>139</v>
      </c>
    </row>
    <row r="15" spans="1:4" x14ac:dyDescent="0.25">
      <c r="A15" t="s">
        <v>144</v>
      </c>
      <c r="B15" t="s">
        <v>142</v>
      </c>
      <c r="C15" t="s">
        <v>142</v>
      </c>
      <c r="D15" t="s">
        <v>143</v>
      </c>
    </row>
    <row r="16" spans="1:4" x14ac:dyDescent="0.25">
      <c r="A16" t="s">
        <v>145</v>
      </c>
      <c r="B16" t="s">
        <v>142</v>
      </c>
      <c r="C16" t="s">
        <v>142</v>
      </c>
      <c r="D16" t="s">
        <v>142</v>
      </c>
    </row>
  </sheetData>
  <mergeCells count="1">
    <mergeCell ref="A2:D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5" x14ac:dyDescent="0.25"/>
  <cols>
    <col min="1" max="1" width="21.28515625" style="66" customWidth="1"/>
    <col min="2" max="2" width="17.5703125" style="66" customWidth="1"/>
    <col min="3" max="3" width="19" style="66" customWidth="1"/>
    <col min="4" max="5" width="9.140625" style="66"/>
  </cols>
  <sheetData>
    <row r="1" spans="1:4" x14ac:dyDescent="0.25">
      <c r="A1" s="205" t="s">
        <v>148</v>
      </c>
    </row>
    <row r="2" spans="1:4" x14ac:dyDescent="0.25">
      <c r="A2" s="264" t="s">
        <v>179</v>
      </c>
      <c r="B2" s="264"/>
      <c r="C2" s="264"/>
      <c r="D2" s="264"/>
    </row>
    <row r="3" spans="1:4" x14ac:dyDescent="0.25">
      <c r="A3" s="66" t="s">
        <v>147</v>
      </c>
      <c r="B3" s="66" t="s">
        <v>176</v>
      </c>
      <c r="C3" s="66" t="s">
        <v>177</v>
      </c>
      <c r="D3" s="66" t="s">
        <v>178</v>
      </c>
    </row>
    <row r="4" spans="1:4" x14ac:dyDescent="0.25">
      <c r="A4" s="66" t="s">
        <v>149</v>
      </c>
      <c r="B4" s="66" t="s">
        <v>113</v>
      </c>
      <c r="C4" s="66" t="s">
        <v>113</v>
      </c>
      <c r="D4" s="66" t="s">
        <v>113</v>
      </c>
    </row>
    <row r="5" spans="1:4" x14ac:dyDescent="0.25">
      <c r="A5" s="66" t="s">
        <v>150</v>
      </c>
      <c r="B5" s="66" t="s">
        <v>115</v>
      </c>
      <c r="C5" s="66" t="s">
        <v>116</v>
      </c>
      <c r="D5" s="66" t="s">
        <v>113</v>
      </c>
    </row>
    <row r="6" spans="1:4" x14ac:dyDescent="0.25">
      <c r="A6" s="66" t="s">
        <v>151</v>
      </c>
      <c r="B6" s="66" t="s">
        <v>118</v>
      </c>
      <c r="C6" s="66" t="s">
        <v>119</v>
      </c>
      <c r="D6" s="66" t="s">
        <v>115</v>
      </c>
    </row>
    <row r="7" spans="1:4" x14ac:dyDescent="0.25">
      <c r="A7" s="66" t="s">
        <v>152</v>
      </c>
      <c r="B7" s="66" t="s">
        <v>121</v>
      </c>
      <c r="C7" s="66" t="s">
        <v>122</v>
      </c>
      <c r="D7" s="66" t="s">
        <v>118</v>
      </c>
    </row>
    <row r="8" spans="1:4" x14ac:dyDescent="0.25">
      <c r="A8" s="66" t="s">
        <v>153</v>
      </c>
      <c r="B8" s="66" t="s">
        <v>124</v>
      </c>
      <c r="C8" s="66" t="s">
        <v>125</v>
      </c>
      <c r="D8" s="66" t="s">
        <v>121</v>
      </c>
    </row>
    <row r="9" spans="1:4" x14ac:dyDescent="0.25">
      <c r="A9" s="66" t="s">
        <v>154</v>
      </c>
      <c r="B9" s="66" t="s">
        <v>127</v>
      </c>
      <c r="C9" s="66" t="s">
        <v>128</v>
      </c>
      <c r="D9" s="66" t="s">
        <v>124</v>
      </c>
    </row>
    <row r="10" spans="1:4" x14ac:dyDescent="0.25">
      <c r="A10" s="66" t="s">
        <v>155</v>
      </c>
      <c r="B10" s="66" t="s">
        <v>130</v>
      </c>
      <c r="C10" s="66" t="s">
        <v>131</v>
      </c>
      <c r="D10" s="66" t="s">
        <v>127</v>
      </c>
    </row>
    <row r="11" spans="1:4" x14ac:dyDescent="0.25">
      <c r="A11" s="66" t="s">
        <v>156</v>
      </c>
      <c r="B11" s="66" t="s">
        <v>133</v>
      </c>
      <c r="C11" s="66" t="s">
        <v>134</v>
      </c>
      <c r="D11" s="66" t="s">
        <v>130</v>
      </c>
    </row>
    <row r="12" spans="1:4" x14ac:dyDescent="0.25">
      <c r="A12" s="66" t="s">
        <v>157</v>
      </c>
      <c r="B12" s="66" t="s">
        <v>136</v>
      </c>
      <c r="C12" s="66" t="s">
        <v>137</v>
      </c>
      <c r="D12" s="66" t="s">
        <v>133</v>
      </c>
    </row>
    <row r="13" spans="1:4" x14ac:dyDescent="0.25">
      <c r="A13" s="66" t="s">
        <v>158</v>
      </c>
      <c r="B13" s="66" t="s">
        <v>139</v>
      </c>
      <c r="C13" s="66" t="s">
        <v>140</v>
      </c>
      <c r="D13" s="66" t="s">
        <v>136</v>
      </c>
    </row>
    <row r="14" spans="1:4" x14ac:dyDescent="0.25">
      <c r="A14" s="66" t="s">
        <v>159</v>
      </c>
      <c r="B14" s="66" t="s">
        <v>142</v>
      </c>
      <c r="C14" s="66" t="s">
        <v>143</v>
      </c>
      <c r="D14" s="66" t="s">
        <v>139</v>
      </c>
    </row>
    <row r="15" spans="1:4" x14ac:dyDescent="0.25">
      <c r="A15" s="66" t="s">
        <v>160</v>
      </c>
      <c r="B15" s="66" t="s">
        <v>142</v>
      </c>
      <c r="C15" s="66" t="s">
        <v>142</v>
      </c>
      <c r="D15" s="66" t="s">
        <v>143</v>
      </c>
    </row>
    <row r="16" spans="1:4" x14ac:dyDescent="0.25">
      <c r="A16" s="66" t="s">
        <v>161</v>
      </c>
      <c r="B16" s="66" t="s">
        <v>142</v>
      </c>
      <c r="C16" s="66" t="s">
        <v>142</v>
      </c>
      <c r="D16" s="66" t="s">
        <v>142</v>
      </c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O2" sqref="O2"/>
    </sheetView>
  </sheetViews>
  <sheetFormatPr defaultRowHeight="15" x14ac:dyDescent="0.25"/>
  <sheetData>
    <row r="1" spans="1:18" x14ac:dyDescent="0.25">
      <c r="A1" s="1" t="s">
        <v>162</v>
      </c>
    </row>
    <row r="2" spans="1:18" ht="30" x14ac:dyDescent="0.25">
      <c r="A2" s="38"/>
      <c r="B2" s="39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7</v>
      </c>
      <c r="J2" s="38" t="s">
        <v>8</v>
      </c>
      <c r="K2" s="38" t="s">
        <v>9</v>
      </c>
      <c r="L2" s="38" t="s">
        <v>10</v>
      </c>
      <c r="M2" s="38" t="s">
        <v>208</v>
      </c>
      <c r="N2" s="38" t="s">
        <v>209</v>
      </c>
      <c r="O2" s="38" t="s">
        <v>210</v>
      </c>
    </row>
    <row r="3" spans="1:18" x14ac:dyDescent="0.25">
      <c r="A3" s="32" t="s">
        <v>11</v>
      </c>
      <c r="B3" s="83">
        <v>7.0335435801291339</v>
      </c>
      <c r="C3" s="112">
        <v>5.8625964429347341</v>
      </c>
      <c r="D3" s="116">
        <v>7.1975673265275715</v>
      </c>
      <c r="E3" s="120">
        <v>8.0404669709250971</v>
      </c>
      <c r="F3" s="91">
        <v>3.8721456854543881</v>
      </c>
      <c r="G3" s="91">
        <v>8.4820728920115123</v>
      </c>
      <c r="H3" s="91">
        <v>5.2335707513383012</v>
      </c>
      <c r="I3" s="91">
        <v>7.1425385897316076</v>
      </c>
      <c r="J3" s="91">
        <v>8</v>
      </c>
      <c r="K3" s="91">
        <v>7.3727221292646092</v>
      </c>
      <c r="L3" s="91">
        <v>6.2750085871140682</v>
      </c>
      <c r="M3" s="91">
        <v>10</v>
      </c>
      <c r="N3" s="91">
        <v>6.0698500722834403</v>
      </c>
      <c r="O3" s="91">
        <v>8.0515508404918492</v>
      </c>
      <c r="Q3" s="187"/>
      <c r="R3" s="187"/>
    </row>
    <row r="4" spans="1:18" x14ac:dyDescent="0.25">
      <c r="A4" s="30" t="s">
        <v>12</v>
      </c>
      <c r="B4" s="83">
        <v>6.5269379732617017</v>
      </c>
      <c r="C4" s="112">
        <v>4.8368728109055841</v>
      </c>
      <c r="D4" s="116">
        <v>8.7175336428935726</v>
      </c>
      <c r="E4" s="120">
        <v>6.0264074659859466</v>
      </c>
      <c r="F4" s="91">
        <v>2.0415610365716241</v>
      </c>
      <c r="G4" s="91">
        <v>8.1885899449909054</v>
      </c>
      <c r="H4" s="91">
        <v>4.2804674511542231</v>
      </c>
      <c r="I4" s="91">
        <v>9.0535510050815091</v>
      </c>
      <c r="J4" s="91">
        <v>10</v>
      </c>
      <c r="K4" s="91">
        <v>7.2483620438327723</v>
      </c>
      <c r="L4" s="91">
        <v>8.5682215226600107</v>
      </c>
      <c r="M4" s="91">
        <v>7.0075069892523878</v>
      </c>
      <c r="N4" s="91">
        <v>4.7283566407019348</v>
      </c>
      <c r="O4" s="91">
        <v>6.3433587680035153</v>
      </c>
      <c r="Q4" s="187"/>
      <c r="R4" s="187"/>
    </row>
    <row r="5" spans="1:18" x14ac:dyDescent="0.25">
      <c r="A5" s="30" t="s">
        <v>13</v>
      </c>
      <c r="B5" s="83">
        <v>6.7255693797677596</v>
      </c>
      <c r="C5" s="112">
        <v>6.6716965920264402</v>
      </c>
      <c r="D5" s="116">
        <v>6.4818678359576509</v>
      </c>
      <c r="E5" s="120">
        <v>7.0231437113191886</v>
      </c>
      <c r="F5" s="91">
        <v>5.8255996440956288</v>
      </c>
      <c r="G5" s="91">
        <v>8.954441686031732</v>
      </c>
      <c r="H5" s="91">
        <v>5.2350484459519624</v>
      </c>
      <c r="I5" s="91">
        <v>6.0476629749606046</v>
      </c>
      <c r="J5" s="91">
        <v>8</v>
      </c>
      <c r="K5" s="91">
        <v>6.0820181069574</v>
      </c>
      <c r="L5" s="91">
        <v>5.7977902619125974</v>
      </c>
      <c r="M5" s="91">
        <v>5.1309069175774633</v>
      </c>
      <c r="N5" s="91">
        <v>8.5842891462591169</v>
      </c>
      <c r="O5" s="91">
        <v>7.3542350701209873</v>
      </c>
      <c r="Q5" s="187"/>
      <c r="R5" s="187"/>
    </row>
    <row r="6" spans="1:18" x14ac:dyDescent="0.25">
      <c r="A6" s="30" t="s">
        <v>14</v>
      </c>
      <c r="B6" s="83">
        <v>6.2422970830790421</v>
      </c>
      <c r="C6" s="112">
        <v>5.9259957060041257</v>
      </c>
      <c r="D6" s="116">
        <v>5.9212491475321345</v>
      </c>
      <c r="E6" s="120">
        <v>6.8796463957008669</v>
      </c>
      <c r="F6" s="91">
        <v>4.3507870067753478</v>
      </c>
      <c r="G6" s="91">
        <v>8.5138305960365077</v>
      </c>
      <c r="H6" s="91">
        <v>4.9133695152005235</v>
      </c>
      <c r="I6" s="91">
        <v>5.7018906937890126</v>
      </c>
      <c r="J6" s="91">
        <v>6</v>
      </c>
      <c r="K6" s="91">
        <v>7.6831898466912509</v>
      </c>
      <c r="L6" s="91">
        <v>4.2999160496482745</v>
      </c>
      <c r="M6" s="91">
        <v>5.2717725162664184</v>
      </c>
      <c r="N6" s="91">
        <v>6.6480154375179197</v>
      </c>
      <c r="O6" s="91">
        <v>8.7191512333182626</v>
      </c>
      <c r="Q6" s="187"/>
      <c r="R6" s="187"/>
    </row>
    <row r="7" spans="1:18" x14ac:dyDescent="0.25">
      <c r="A7" s="30" t="s">
        <v>15</v>
      </c>
      <c r="B7" s="83">
        <v>5.6897421683712137</v>
      </c>
      <c r="C7" s="112">
        <v>5.4453520387182452</v>
      </c>
      <c r="D7" s="116">
        <v>5.2984919933670387</v>
      </c>
      <c r="E7" s="120">
        <v>6.3253824730283545</v>
      </c>
      <c r="F7" s="91">
        <v>5.3341948272959083</v>
      </c>
      <c r="G7" s="91">
        <v>7.4790894090979805</v>
      </c>
      <c r="H7" s="91">
        <v>3.5227718797608487</v>
      </c>
      <c r="I7" s="91">
        <v>4.9470266562128211</v>
      </c>
      <c r="J7" s="91">
        <v>4</v>
      </c>
      <c r="K7" s="91">
        <v>5.5116267843621021</v>
      </c>
      <c r="L7" s="91">
        <v>6.7353145328932316</v>
      </c>
      <c r="M7" s="91">
        <v>5.8270429648950373</v>
      </c>
      <c r="N7" s="91">
        <v>7.7658537121467228</v>
      </c>
      <c r="O7" s="91">
        <v>5.3832507420433018</v>
      </c>
      <c r="Q7" s="187"/>
      <c r="R7" s="187"/>
    </row>
    <row r="8" spans="1:18" x14ac:dyDescent="0.25">
      <c r="A8" s="30" t="s">
        <v>16</v>
      </c>
      <c r="B8" s="83">
        <v>7.0117971735110922</v>
      </c>
      <c r="C8" s="112">
        <v>6.7467547756287383</v>
      </c>
      <c r="D8" s="116">
        <v>7.0573462523469459</v>
      </c>
      <c r="E8" s="120">
        <v>7.2312904925575934</v>
      </c>
      <c r="F8" s="91">
        <v>6.5236261766111516</v>
      </c>
      <c r="G8" s="91">
        <v>9.3848720807524408</v>
      </c>
      <c r="H8" s="91">
        <v>4.3317660695226214</v>
      </c>
      <c r="I8" s="91">
        <v>7.303292913354821</v>
      </c>
      <c r="J8" s="91">
        <v>7</v>
      </c>
      <c r="K8" s="91">
        <v>6.9915643349632406</v>
      </c>
      <c r="L8" s="91">
        <v>6.9345277610697229</v>
      </c>
      <c r="M8" s="91">
        <v>6.2327952096507282</v>
      </c>
      <c r="N8" s="91">
        <v>7.6255530202359578</v>
      </c>
      <c r="O8" s="91">
        <v>7.8355232477860906</v>
      </c>
      <c r="Q8" s="187"/>
      <c r="R8" s="187"/>
    </row>
    <row r="9" spans="1:18" x14ac:dyDescent="0.25">
      <c r="A9" s="30" t="s">
        <v>17</v>
      </c>
      <c r="B9" s="83">
        <v>6.6403471892294066</v>
      </c>
      <c r="C9" s="112">
        <v>6.8551237985849305</v>
      </c>
      <c r="D9" s="116">
        <v>6.3704799841918645</v>
      </c>
      <c r="E9" s="120">
        <v>6.6954377849114257</v>
      </c>
      <c r="F9" s="91">
        <v>7.2250586233474685</v>
      </c>
      <c r="G9" s="91">
        <v>9.0744139700222028</v>
      </c>
      <c r="H9" s="91">
        <v>4.2658988023851201</v>
      </c>
      <c r="I9" s="91">
        <v>5.2977071666040008</v>
      </c>
      <c r="J9" s="91">
        <v>7</v>
      </c>
      <c r="K9" s="91">
        <v>5.440535186305592</v>
      </c>
      <c r="L9" s="91">
        <v>7.7436775838578642</v>
      </c>
      <c r="M9" s="91">
        <v>6.6980771335963478</v>
      </c>
      <c r="N9" s="91">
        <v>8.0061199775593579</v>
      </c>
      <c r="O9" s="91">
        <v>5.3821162435785705</v>
      </c>
      <c r="Q9" s="187"/>
      <c r="R9" s="187"/>
    </row>
    <row r="10" spans="1:18" x14ac:dyDescent="0.25">
      <c r="A10" s="30" t="s">
        <v>18</v>
      </c>
      <c r="B10" s="83">
        <v>7.6760789659138462</v>
      </c>
      <c r="C10" s="112">
        <v>7.7933684939334142</v>
      </c>
      <c r="D10" s="116">
        <v>8.1240149023293142</v>
      </c>
      <c r="E10" s="120">
        <v>7.1108535014788119</v>
      </c>
      <c r="F10" s="91">
        <v>7.3033930092924679</v>
      </c>
      <c r="G10" s="91">
        <v>8.9325304096837819</v>
      </c>
      <c r="H10" s="91">
        <v>7.1441820628239938</v>
      </c>
      <c r="I10" s="91">
        <v>9.1196075511214083</v>
      </c>
      <c r="J10" s="91">
        <v>6.5</v>
      </c>
      <c r="K10" s="91">
        <v>7.1688473149262979</v>
      </c>
      <c r="L10" s="91">
        <v>9.7076047432695454</v>
      </c>
      <c r="M10" s="91">
        <v>7.2181460678438336</v>
      </c>
      <c r="N10" s="91">
        <v>7.2075810292462386</v>
      </c>
      <c r="O10" s="91">
        <v>6.9068334073463644</v>
      </c>
      <c r="Q10" s="187"/>
      <c r="R10" s="187"/>
    </row>
    <row r="11" spans="1:18" x14ac:dyDescent="0.25">
      <c r="A11" s="30" t="s">
        <v>19</v>
      </c>
      <c r="B11" s="83">
        <v>6.5436814821231541</v>
      </c>
      <c r="C11" s="112">
        <v>6.4702094324352233</v>
      </c>
      <c r="D11" s="116">
        <v>6.0190972412925348</v>
      </c>
      <c r="E11" s="120">
        <v>7.1417377726417053</v>
      </c>
      <c r="F11" s="91">
        <v>5.113261447290169</v>
      </c>
      <c r="G11" s="91">
        <v>8.7824018768816323</v>
      </c>
      <c r="H11" s="91">
        <v>5.5149649731338712</v>
      </c>
      <c r="I11" s="91">
        <v>5.2638295506959842</v>
      </c>
      <c r="J11" s="91">
        <v>10</v>
      </c>
      <c r="K11" s="91">
        <v>3.0242816714738292</v>
      </c>
      <c r="L11" s="91">
        <v>5.7882777430003234</v>
      </c>
      <c r="M11" s="91">
        <v>5.1488800427933255</v>
      </c>
      <c r="N11" s="91">
        <v>8.8976714988140913</v>
      </c>
      <c r="O11" s="91">
        <v>7.3786617763176992</v>
      </c>
      <c r="Q11" s="187"/>
      <c r="R11" s="187"/>
    </row>
    <row r="12" spans="1:18" x14ac:dyDescent="0.25">
      <c r="A12" s="33" t="s">
        <v>20</v>
      </c>
      <c r="B12" s="84">
        <v>7.0798825900766706</v>
      </c>
      <c r="C12" s="113">
        <v>6.7536044075079609</v>
      </c>
      <c r="D12" s="117">
        <v>6.830382917544668</v>
      </c>
      <c r="E12" s="121">
        <v>7.6556604451773822</v>
      </c>
      <c r="F12" s="96">
        <v>6.2599792589626446</v>
      </c>
      <c r="G12" s="96">
        <v>8.6952128600895513</v>
      </c>
      <c r="H12" s="96">
        <v>5.3056211034716858</v>
      </c>
      <c r="I12" s="96">
        <v>7.1408929064119953</v>
      </c>
      <c r="J12" s="96">
        <v>6</v>
      </c>
      <c r="K12" s="96">
        <v>7.5025211735350306</v>
      </c>
      <c r="L12" s="96">
        <v>6.6781175902316461</v>
      </c>
      <c r="M12" s="96">
        <v>6.7043184529211741</v>
      </c>
      <c r="N12" s="96">
        <v>7.7654110667626606</v>
      </c>
      <c r="O12" s="96">
        <v>8.4972518158483119</v>
      </c>
      <c r="Q12" s="187"/>
      <c r="R12" s="187"/>
    </row>
    <row r="13" spans="1:18" x14ac:dyDescent="0.25">
      <c r="A13" s="30" t="s">
        <v>21</v>
      </c>
      <c r="B13" s="83">
        <v>5.9054552081332012</v>
      </c>
      <c r="C13" s="112">
        <v>6.3083581220411515</v>
      </c>
      <c r="D13" s="116">
        <v>5.1482356336319519</v>
      </c>
      <c r="E13" s="120">
        <v>6.2597718687264985</v>
      </c>
      <c r="F13" s="91">
        <v>5.0381041320944719</v>
      </c>
      <c r="G13" s="91">
        <v>9.2702170873266372</v>
      </c>
      <c r="H13" s="91">
        <v>4.6167531467023428</v>
      </c>
      <c r="I13" s="91">
        <v>5.198303117640604</v>
      </c>
      <c r="J13" s="91">
        <v>4</v>
      </c>
      <c r="K13" s="91">
        <v>7.0282180912403005</v>
      </c>
      <c r="L13" s="91">
        <v>4.3664213256469031</v>
      </c>
      <c r="M13" s="91">
        <v>6.067808135393058</v>
      </c>
      <c r="N13" s="91">
        <v>6.9104007988827245</v>
      </c>
      <c r="O13" s="91">
        <v>5.8011066719037139</v>
      </c>
      <c r="Q13" s="187"/>
      <c r="R13" s="187"/>
    </row>
    <row r="14" spans="1:18" x14ac:dyDescent="0.25">
      <c r="A14" s="30" t="s">
        <v>22</v>
      </c>
      <c r="B14" s="83">
        <v>6.1660396842175009</v>
      </c>
      <c r="C14" s="112">
        <v>6.0493034599215934</v>
      </c>
      <c r="D14" s="116">
        <v>5.9618064284479981</v>
      </c>
      <c r="E14" s="120">
        <v>6.4870091642829095</v>
      </c>
      <c r="F14" s="91">
        <v>4.8155018340076925</v>
      </c>
      <c r="G14" s="91">
        <v>8.8420012665049406</v>
      </c>
      <c r="H14" s="91">
        <v>4.4904072792521488</v>
      </c>
      <c r="I14" s="91">
        <v>5.7614572257904708</v>
      </c>
      <c r="J14" s="91">
        <v>5</v>
      </c>
      <c r="K14" s="91">
        <v>6.3093987811320602</v>
      </c>
      <c r="L14" s="91">
        <v>6.7763697068694597</v>
      </c>
      <c r="M14" s="91">
        <v>4.5429098469592049</v>
      </c>
      <c r="N14" s="91">
        <v>7.0053467157235563</v>
      </c>
      <c r="O14" s="91">
        <v>7.9127709301659692</v>
      </c>
      <c r="Q14" s="187"/>
      <c r="R14" s="187"/>
    </row>
    <row r="15" spans="1:18" x14ac:dyDescent="0.25">
      <c r="A15" s="30" t="s">
        <v>23</v>
      </c>
      <c r="B15" s="83">
        <v>6.3927392419480382</v>
      </c>
      <c r="C15" s="112">
        <v>6.0871440299228388</v>
      </c>
      <c r="D15" s="116">
        <v>6.553990014498611</v>
      </c>
      <c r="E15" s="120">
        <v>6.5370836814226649</v>
      </c>
      <c r="F15" s="91">
        <v>6.3052494825233172</v>
      </c>
      <c r="G15" s="91">
        <v>9.2951122436993554</v>
      </c>
      <c r="H15" s="91">
        <v>2.6610703635458419</v>
      </c>
      <c r="I15" s="91">
        <v>6.0250793974784944</v>
      </c>
      <c r="J15" s="91">
        <v>8</v>
      </c>
      <c r="K15" s="91">
        <v>4.3859081512802724</v>
      </c>
      <c r="L15" s="91">
        <v>7.804972509235677</v>
      </c>
      <c r="M15" s="91">
        <v>5.7466440163309134</v>
      </c>
      <c r="N15" s="91">
        <v>8.2959940806618171</v>
      </c>
      <c r="O15" s="91">
        <v>5.5686129472752652</v>
      </c>
      <c r="Q15" s="187"/>
      <c r="R15" s="187"/>
    </row>
    <row r="16" spans="1:18" x14ac:dyDescent="0.25">
      <c r="A16" s="30" t="s">
        <v>24</v>
      </c>
      <c r="B16" s="83">
        <v>6.7793858085377465</v>
      </c>
      <c r="C16" s="112">
        <v>6.765564949670348</v>
      </c>
      <c r="D16" s="116">
        <v>6.9481976829156018</v>
      </c>
      <c r="E16" s="120">
        <v>6.624394793027288</v>
      </c>
      <c r="F16" s="91">
        <v>6.0302161970811934</v>
      </c>
      <c r="G16" s="91">
        <v>8.4328087691245592</v>
      </c>
      <c r="H16" s="91">
        <v>5.8336698828052915</v>
      </c>
      <c r="I16" s="91">
        <v>6.6884483478174639</v>
      </c>
      <c r="J16" s="91">
        <v>8</v>
      </c>
      <c r="K16" s="91">
        <v>6.6547592386748207</v>
      </c>
      <c r="L16" s="91">
        <v>6.4495831451701227</v>
      </c>
      <c r="M16" s="91">
        <v>5.4665570191654655</v>
      </c>
      <c r="N16" s="91">
        <v>7.6917786600549976</v>
      </c>
      <c r="O16" s="91">
        <v>6.7148486998613999</v>
      </c>
      <c r="Q16" s="187"/>
      <c r="R16" s="187"/>
    </row>
    <row r="17" spans="1:18" x14ac:dyDescent="0.25">
      <c r="A17" s="30" t="s">
        <v>25</v>
      </c>
      <c r="B17" s="83">
        <v>6.5864333306645522</v>
      </c>
      <c r="C17" s="112">
        <v>6.479363769010611</v>
      </c>
      <c r="D17" s="116">
        <v>6.7603489534633816</v>
      </c>
      <c r="E17" s="120">
        <v>6.5195872695196639</v>
      </c>
      <c r="F17" s="91">
        <v>5.4846054614618716</v>
      </c>
      <c r="G17" s="91">
        <v>8.1834391860284565</v>
      </c>
      <c r="H17" s="91">
        <v>5.7700466595415048</v>
      </c>
      <c r="I17" s="91">
        <v>6.6084947534717138</v>
      </c>
      <c r="J17" s="91">
        <v>7.5</v>
      </c>
      <c r="K17" s="91">
        <v>6.0916931834654644</v>
      </c>
      <c r="L17" s="91">
        <v>6.8412078769163482</v>
      </c>
      <c r="M17" s="91">
        <v>5.8842260488503033</v>
      </c>
      <c r="N17" s="91">
        <v>7.0944951652676691</v>
      </c>
      <c r="O17" s="91">
        <v>6.5800405944410194</v>
      </c>
      <c r="Q17" s="187"/>
      <c r="R17" s="187"/>
    </row>
    <row r="18" spans="1:18" x14ac:dyDescent="0.25">
      <c r="A18" s="30" t="s">
        <v>26</v>
      </c>
      <c r="B18" s="83">
        <v>6.5637516746802831</v>
      </c>
      <c r="C18" s="112">
        <v>6.8090858612286249</v>
      </c>
      <c r="D18" s="116">
        <v>6.2452999120151098</v>
      </c>
      <c r="E18" s="120">
        <v>6.6368692507971145</v>
      </c>
      <c r="F18" s="91">
        <v>5.5168922419168638</v>
      </c>
      <c r="G18" s="91">
        <v>9.3797552416885903</v>
      </c>
      <c r="H18" s="91">
        <v>5.5306101000804206</v>
      </c>
      <c r="I18" s="91">
        <v>6.083817387088347</v>
      </c>
      <c r="J18" s="91">
        <v>6</v>
      </c>
      <c r="K18" s="91">
        <v>6.61262593138939</v>
      </c>
      <c r="L18" s="91">
        <v>6.2847563295827005</v>
      </c>
      <c r="M18" s="91">
        <v>5.6709559520425881</v>
      </c>
      <c r="N18" s="91">
        <v>5.9472649605363914</v>
      </c>
      <c r="O18" s="91">
        <v>8.2923868398123606</v>
      </c>
      <c r="Q18" s="187"/>
      <c r="R18" s="187"/>
    </row>
    <row r="19" spans="1:18" x14ac:dyDescent="0.25">
      <c r="A19" s="30" t="s">
        <v>27</v>
      </c>
      <c r="B19" s="83">
        <v>6.0504274647607481</v>
      </c>
      <c r="C19" s="112">
        <v>5.0218103100046276</v>
      </c>
      <c r="D19" s="116">
        <v>6.6215130572512315</v>
      </c>
      <c r="E19" s="120">
        <v>6.5079590270263834</v>
      </c>
      <c r="F19" s="91">
        <v>4.814999803054933</v>
      </c>
      <c r="G19" s="91">
        <v>7.4429478213255562</v>
      </c>
      <c r="H19" s="91">
        <v>2.8074833056333959</v>
      </c>
      <c r="I19" s="91">
        <v>6.2018836896954603</v>
      </c>
      <c r="J19" s="91">
        <v>6.5</v>
      </c>
      <c r="K19" s="91">
        <v>6.7424179149034078</v>
      </c>
      <c r="L19" s="91">
        <v>7.0417506244060561</v>
      </c>
      <c r="M19" s="91">
        <v>4.873169196965276</v>
      </c>
      <c r="N19" s="91">
        <v>6.9537800581182774</v>
      </c>
      <c r="O19" s="91">
        <v>7.6969278259955978</v>
      </c>
      <c r="Q19" s="187"/>
      <c r="R19" s="187"/>
    </row>
    <row r="20" spans="1:18" x14ac:dyDescent="0.25">
      <c r="A20" s="30" t="s">
        <v>28</v>
      </c>
      <c r="B20" s="83">
        <v>7.2355838298565844</v>
      </c>
      <c r="C20" s="112">
        <v>6.2324194551888459</v>
      </c>
      <c r="D20" s="116">
        <v>7.2060232305925647</v>
      </c>
      <c r="E20" s="120">
        <v>8.2683088037883437</v>
      </c>
      <c r="F20" s="91">
        <v>4.6257315142943396</v>
      </c>
      <c r="G20" s="91">
        <v>8.4686641499681787</v>
      </c>
      <c r="H20" s="91">
        <v>5.6028627013040193</v>
      </c>
      <c r="I20" s="91">
        <v>7.2231993910359691</v>
      </c>
      <c r="J20" s="91">
        <v>8</v>
      </c>
      <c r="K20" s="91">
        <v>7.9972735931361694</v>
      </c>
      <c r="L20" s="91">
        <v>5.6036199381981175</v>
      </c>
      <c r="M20" s="91">
        <v>10</v>
      </c>
      <c r="N20" s="91">
        <v>5.7235732896945333</v>
      </c>
      <c r="O20" s="91">
        <v>9.0813531216704959</v>
      </c>
      <c r="Q20" s="187"/>
      <c r="R20" s="187"/>
    </row>
    <row r="21" spans="1:18" x14ac:dyDescent="0.25">
      <c r="A21" s="30" t="s">
        <v>29</v>
      </c>
      <c r="B21" s="83">
        <v>5.7102301498244872</v>
      </c>
      <c r="C21" s="112">
        <v>5.3335410642303103</v>
      </c>
      <c r="D21" s="116">
        <v>5.3190151691172964</v>
      </c>
      <c r="E21" s="120">
        <v>6.4781342161258557</v>
      </c>
      <c r="F21" s="91">
        <v>2.9658483973014897</v>
      </c>
      <c r="G21" s="91">
        <v>7.9126609298698352</v>
      </c>
      <c r="H21" s="91">
        <v>5.122113865519605</v>
      </c>
      <c r="I21" s="91">
        <v>3.6637269464570021</v>
      </c>
      <c r="J21" s="91">
        <v>7</v>
      </c>
      <c r="K21" s="91">
        <v>3.9952932628927451</v>
      </c>
      <c r="L21" s="91">
        <v>6.6170404671194394</v>
      </c>
      <c r="M21" s="91">
        <v>4.880264374677096</v>
      </c>
      <c r="N21" s="91">
        <v>7.8555733377842527</v>
      </c>
      <c r="O21" s="91">
        <v>6.6985649359162185</v>
      </c>
      <c r="Q21" s="187"/>
      <c r="R21" s="187"/>
    </row>
    <row r="22" spans="1:18" x14ac:dyDescent="0.25">
      <c r="A22" s="33" t="s">
        <v>30</v>
      </c>
      <c r="B22" s="84">
        <v>6.7623067166348667</v>
      </c>
      <c r="C22" s="113">
        <v>6.1905350801348149</v>
      </c>
      <c r="D22" s="117">
        <v>6.7214855227214088</v>
      </c>
      <c r="E22" s="121">
        <v>7.3748995470483747</v>
      </c>
      <c r="F22" s="96">
        <v>5.5705721909272246</v>
      </c>
      <c r="G22" s="96">
        <v>7.1696404539466112</v>
      </c>
      <c r="H22" s="96">
        <v>5.831392595530609</v>
      </c>
      <c r="I22" s="96">
        <v>5.6225995182117359</v>
      </c>
      <c r="J22" s="96">
        <v>7</v>
      </c>
      <c r="K22" s="96">
        <v>6.3807119814215909</v>
      </c>
      <c r="L22" s="96">
        <v>7.8826305912523074</v>
      </c>
      <c r="M22" s="96">
        <v>6.2275286179240368</v>
      </c>
      <c r="N22" s="96">
        <v>8.4617154658147236</v>
      </c>
      <c r="O22" s="96">
        <v>7.4354545574063646</v>
      </c>
      <c r="Q22" s="187"/>
      <c r="R22" s="187"/>
    </row>
    <row r="23" spans="1:18" x14ac:dyDescent="0.25">
      <c r="A23" s="30" t="s">
        <v>31</v>
      </c>
      <c r="B23" s="83">
        <v>6.5382270898122821</v>
      </c>
      <c r="C23" s="112">
        <v>6.0710740407147696</v>
      </c>
      <c r="D23" s="116">
        <v>6.6584457345168788</v>
      </c>
      <c r="E23" s="120">
        <v>6.8851614942051995</v>
      </c>
      <c r="F23" s="91">
        <v>6.2211010998421443</v>
      </c>
      <c r="G23" s="91">
        <v>9.1171803854305935</v>
      </c>
      <c r="H23" s="91">
        <v>2.8749406368715729</v>
      </c>
      <c r="I23" s="91">
        <v>5.7350924694163572</v>
      </c>
      <c r="J23" s="91">
        <v>7</v>
      </c>
      <c r="K23" s="91">
        <v>5.976999337134048</v>
      </c>
      <c r="L23" s="91">
        <v>7.9216911315171101</v>
      </c>
      <c r="M23" s="91">
        <v>6.3223720833359955</v>
      </c>
      <c r="N23" s="91">
        <v>8.824897181485607</v>
      </c>
      <c r="O23" s="91">
        <v>5.508215217793996</v>
      </c>
      <c r="Q23" s="187"/>
      <c r="R23" s="187"/>
    </row>
    <row r="24" spans="1:18" x14ac:dyDescent="0.25">
      <c r="A24" s="30" t="s">
        <v>32</v>
      </c>
      <c r="B24" s="83">
        <v>5.5714083719438738</v>
      </c>
      <c r="C24" s="112">
        <v>4.6751044759154752</v>
      </c>
      <c r="D24" s="116">
        <v>5.9226093183406459</v>
      </c>
      <c r="E24" s="120">
        <v>6.1165113215755005</v>
      </c>
      <c r="F24" s="91">
        <v>4.2422496388094517</v>
      </c>
      <c r="G24" s="91">
        <v>8.1748907852766735</v>
      </c>
      <c r="H24" s="91">
        <v>1.6081730036603017</v>
      </c>
      <c r="I24" s="91">
        <v>5.0768763997327016</v>
      </c>
      <c r="J24" s="91">
        <v>8</v>
      </c>
      <c r="K24" s="91">
        <v>4.7442035607202655</v>
      </c>
      <c r="L24" s="91">
        <v>5.8693573129096173</v>
      </c>
      <c r="M24" s="91">
        <v>4.9470933436065359</v>
      </c>
      <c r="N24" s="91">
        <v>7.8713170165699085</v>
      </c>
      <c r="O24" s="91">
        <v>5.531123604550058</v>
      </c>
      <c r="Q24" s="187"/>
      <c r="R24" s="187"/>
    </row>
    <row r="25" spans="1:18" x14ac:dyDescent="0.25">
      <c r="A25" s="30" t="s">
        <v>33</v>
      </c>
      <c r="B25" s="83">
        <v>6.3158509341489859</v>
      </c>
      <c r="C25" s="112">
        <v>5.8435329336856512</v>
      </c>
      <c r="D25" s="116">
        <v>6.1002482802929894</v>
      </c>
      <c r="E25" s="120">
        <v>7.0037715884683172</v>
      </c>
      <c r="F25" s="91">
        <v>5.5887252731097847</v>
      </c>
      <c r="G25" s="91">
        <v>7.5961759366698907</v>
      </c>
      <c r="H25" s="91">
        <v>4.3456975912772791</v>
      </c>
      <c r="I25" s="91">
        <v>5.7092731200018072</v>
      </c>
      <c r="J25" s="91">
        <v>5.5</v>
      </c>
      <c r="K25" s="91">
        <v>6.0023165063790893</v>
      </c>
      <c r="L25" s="91">
        <v>7.1894034947910601</v>
      </c>
      <c r="M25" s="91">
        <v>7.2578958945650935</v>
      </c>
      <c r="N25" s="91">
        <v>8.0956301031209481</v>
      </c>
      <c r="O25" s="91">
        <v>5.6577887677189089</v>
      </c>
      <c r="Q25" s="187"/>
      <c r="R25" s="187"/>
    </row>
    <row r="26" spans="1:18" x14ac:dyDescent="0.25">
      <c r="A26" s="30" t="s">
        <v>34</v>
      </c>
      <c r="B26" s="83">
        <v>6.3792060752805808</v>
      </c>
      <c r="C26" s="112">
        <v>5.0993284253952966</v>
      </c>
      <c r="D26" s="116">
        <v>5.9117796422608908</v>
      </c>
      <c r="E26" s="120">
        <v>8.1265101581855514</v>
      </c>
      <c r="F26" s="91">
        <v>1.8821571832722703</v>
      </c>
      <c r="G26" s="91">
        <v>8.9767793046107318</v>
      </c>
      <c r="H26" s="91">
        <v>4.4390487883028884</v>
      </c>
      <c r="I26" s="91">
        <v>5.5657293744797718</v>
      </c>
      <c r="J26" s="91">
        <v>7</v>
      </c>
      <c r="K26" s="91">
        <v>5.8376950058949495</v>
      </c>
      <c r="L26" s="91">
        <v>5.2436941886688384</v>
      </c>
      <c r="M26" s="91">
        <v>10</v>
      </c>
      <c r="N26" s="91">
        <v>4.7315006711475238</v>
      </c>
      <c r="O26" s="91">
        <v>9.6480298034091287</v>
      </c>
      <c r="Q26" s="187"/>
      <c r="R26" s="187"/>
    </row>
    <row r="27" spans="1:18" x14ac:dyDescent="0.25">
      <c r="A27" s="30" t="s">
        <v>35</v>
      </c>
      <c r="B27" s="83">
        <v>6.7391084447700678</v>
      </c>
      <c r="C27" s="112">
        <v>6.4915034997222891</v>
      </c>
      <c r="D27" s="116">
        <v>7.0580935792243382</v>
      </c>
      <c r="E27" s="120">
        <v>6.6677282553635777</v>
      </c>
      <c r="F27" s="91">
        <v>5.5967946653779519</v>
      </c>
      <c r="G27" s="91">
        <v>8.9987930959702922</v>
      </c>
      <c r="H27" s="91">
        <v>4.8789227378186224</v>
      </c>
      <c r="I27" s="91">
        <v>6.76837609271705</v>
      </c>
      <c r="J27" s="91">
        <v>8</v>
      </c>
      <c r="K27" s="91">
        <v>6.5298527526057191</v>
      </c>
      <c r="L27" s="91">
        <v>6.9341454715745847</v>
      </c>
      <c r="M27" s="91">
        <v>5.2688853106013163</v>
      </c>
      <c r="N27" s="91">
        <v>7.4794676564576807</v>
      </c>
      <c r="O27" s="91">
        <v>7.254831799031737</v>
      </c>
      <c r="Q27" s="187"/>
      <c r="R27" s="187"/>
    </row>
    <row r="28" spans="1:18" x14ac:dyDescent="0.25">
      <c r="A28" s="30" t="s">
        <v>36</v>
      </c>
      <c r="B28" s="83">
        <v>5.9971875006135251</v>
      </c>
      <c r="C28" s="112">
        <v>5.1819614176238078</v>
      </c>
      <c r="D28" s="116">
        <v>6.672572419285963</v>
      </c>
      <c r="E28" s="120">
        <v>6.1370286649308072</v>
      </c>
      <c r="F28" s="91">
        <v>3.3048169098476015</v>
      </c>
      <c r="G28" s="91">
        <v>8.625044409095878</v>
      </c>
      <c r="H28" s="91">
        <v>3.6160229339279422</v>
      </c>
      <c r="I28" s="91">
        <v>5.7663260581226652</v>
      </c>
      <c r="J28" s="91">
        <v>8</v>
      </c>
      <c r="K28" s="91">
        <v>3.3627110341721949</v>
      </c>
      <c r="L28" s="91">
        <v>9.561252584848992</v>
      </c>
      <c r="M28" s="91">
        <v>4.7096302411949624</v>
      </c>
      <c r="N28" s="91">
        <v>6.4562852162579034</v>
      </c>
      <c r="O28" s="91">
        <v>7.2451705373395576</v>
      </c>
      <c r="Q28" s="187"/>
      <c r="R28" s="187"/>
    </row>
    <row r="29" spans="1:18" x14ac:dyDescent="0.25">
      <c r="A29" s="30" t="s">
        <v>37</v>
      </c>
      <c r="B29" s="83">
        <v>6.9754130559531182</v>
      </c>
      <c r="C29" s="112">
        <v>7.7240202406792298</v>
      </c>
      <c r="D29" s="116">
        <v>6.4972852731622979</v>
      </c>
      <c r="E29" s="120">
        <v>6.7049336540178262</v>
      </c>
      <c r="F29" s="91">
        <v>6.0593220740086231</v>
      </c>
      <c r="G29" s="91">
        <v>9.2826954925537493</v>
      </c>
      <c r="H29" s="91">
        <v>7.830043155475316</v>
      </c>
      <c r="I29" s="91">
        <v>6.5812748847955174</v>
      </c>
      <c r="J29" s="91">
        <v>6</v>
      </c>
      <c r="K29" s="91">
        <v>6.2232698335203365</v>
      </c>
      <c r="L29" s="91">
        <v>7.1845963743333403</v>
      </c>
      <c r="M29" s="91">
        <v>6.0752072791439353</v>
      </c>
      <c r="N29" s="91">
        <v>6.6775994915129475</v>
      </c>
      <c r="O29" s="91">
        <v>7.3619941913965992</v>
      </c>
      <c r="Q29" s="187"/>
      <c r="R29" s="187"/>
    </row>
    <row r="30" spans="1:18" x14ac:dyDescent="0.25">
      <c r="A30" s="30" t="s">
        <v>38</v>
      </c>
      <c r="B30" s="83">
        <v>6.6865099607689169</v>
      </c>
      <c r="C30" s="112">
        <v>6.6855888040209672</v>
      </c>
      <c r="D30" s="116">
        <v>6.825664054134652</v>
      </c>
      <c r="E30" s="120">
        <v>6.5482770241511332</v>
      </c>
      <c r="F30" s="91">
        <v>7.2001959552909138</v>
      </c>
      <c r="G30" s="91">
        <v>9.2145483450384091</v>
      </c>
      <c r="H30" s="91">
        <v>3.6420221117335778</v>
      </c>
      <c r="I30" s="91">
        <v>6.8019095495672275</v>
      </c>
      <c r="J30" s="91">
        <v>10</v>
      </c>
      <c r="K30" s="91">
        <v>4.1024642100979056</v>
      </c>
      <c r="L30" s="91">
        <v>6.3982824568734742</v>
      </c>
      <c r="M30" s="91">
        <v>5.4843577399716636</v>
      </c>
      <c r="N30" s="91">
        <v>8.9322841441516179</v>
      </c>
      <c r="O30" s="91">
        <v>5.2281891883301181</v>
      </c>
      <c r="Q30" s="187"/>
      <c r="R30" s="187"/>
    </row>
    <row r="31" spans="1:18" x14ac:dyDescent="0.25">
      <c r="A31" s="30" t="s">
        <v>39</v>
      </c>
      <c r="B31" s="83">
        <v>7.0656167551763618</v>
      </c>
      <c r="C31" s="112">
        <v>6.9928506220983069</v>
      </c>
      <c r="D31" s="116">
        <v>7.2526535815483868</v>
      </c>
      <c r="E31" s="120">
        <v>6.9513460618823943</v>
      </c>
      <c r="F31" s="91">
        <v>5.6678679859309646</v>
      </c>
      <c r="G31" s="91">
        <v>8.7008409351533498</v>
      </c>
      <c r="H31" s="91">
        <v>6.6098429452106089</v>
      </c>
      <c r="I31" s="91">
        <v>6.8558794846248965</v>
      </c>
      <c r="J31" s="91">
        <v>10</v>
      </c>
      <c r="K31" s="91">
        <v>2.7225908345007603</v>
      </c>
      <c r="L31" s="91">
        <v>9.4321440070678904</v>
      </c>
      <c r="M31" s="91">
        <v>5.7940116201353327</v>
      </c>
      <c r="N31" s="91">
        <v>8.8270343528268587</v>
      </c>
      <c r="O31" s="91">
        <v>6.2329922126849908</v>
      </c>
      <c r="Q31" s="187"/>
      <c r="R31" s="187"/>
    </row>
    <row r="32" spans="1:18" x14ac:dyDescent="0.25">
      <c r="A32" s="33" t="s">
        <v>40</v>
      </c>
      <c r="B32" s="84">
        <v>5.7130228030896753</v>
      </c>
      <c r="C32" s="113">
        <v>5.3098814081227355</v>
      </c>
      <c r="D32" s="117">
        <v>5.2267050911904249</v>
      </c>
      <c r="E32" s="121">
        <v>6.6024819099558654</v>
      </c>
      <c r="F32" s="96">
        <v>5.4095917626299448</v>
      </c>
      <c r="G32" s="96">
        <v>8.4033239099970825</v>
      </c>
      <c r="H32" s="96">
        <v>2.1167285517411791</v>
      </c>
      <c r="I32" s="96">
        <v>4.0457801503179667</v>
      </c>
      <c r="J32" s="96">
        <v>6</v>
      </c>
      <c r="K32" s="96">
        <v>3.5715405103882585</v>
      </c>
      <c r="L32" s="96">
        <v>7.2894997040554754</v>
      </c>
      <c r="M32" s="96">
        <v>6.5232314432121186</v>
      </c>
      <c r="N32" s="96">
        <v>7.7867927084605135</v>
      </c>
      <c r="O32" s="96">
        <v>5.4974215781949622</v>
      </c>
      <c r="Q32" s="187"/>
      <c r="R32" s="187"/>
    </row>
    <row r="33" spans="1:18" x14ac:dyDescent="0.25">
      <c r="A33" s="30" t="s">
        <v>41</v>
      </c>
      <c r="B33" s="83">
        <v>5.730605704641353</v>
      </c>
      <c r="C33" s="112">
        <v>4.8236405539507912</v>
      </c>
      <c r="D33" s="116">
        <v>6.1169438851025095</v>
      </c>
      <c r="E33" s="120">
        <v>6.251232674870761</v>
      </c>
      <c r="F33" s="91">
        <v>2.2548631109281505</v>
      </c>
      <c r="G33" s="91">
        <v>8.4263564901875547</v>
      </c>
      <c r="H33" s="91">
        <v>3.7897020607366692</v>
      </c>
      <c r="I33" s="91">
        <v>5.8207208145467888</v>
      </c>
      <c r="J33" s="91">
        <v>7</v>
      </c>
      <c r="K33" s="91">
        <v>6.6542822960241255</v>
      </c>
      <c r="L33" s="91">
        <v>4.9927724298391229</v>
      </c>
      <c r="M33" s="91">
        <v>4.8353884762982595</v>
      </c>
      <c r="N33" s="91">
        <v>4.7563116105430892</v>
      </c>
      <c r="O33" s="91">
        <v>9.1619979377709342</v>
      </c>
      <c r="Q33" s="187"/>
      <c r="R33" s="187"/>
    </row>
    <row r="34" spans="1:18" x14ac:dyDescent="0.25">
      <c r="A34" s="30" t="s">
        <v>42</v>
      </c>
      <c r="B34" s="83">
        <v>5.4566791257347296</v>
      </c>
      <c r="C34" s="112">
        <v>5.2036504558903163</v>
      </c>
      <c r="D34" s="116">
        <v>5.1903173811267465</v>
      </c>
      <c r="E34" s="120">
        <v>5.976069540187126</v>
      </c>
      <c r="F34" s="91">
        <v>4.5067621129260811</v>
      </c>
      <c r="G34" s="91">
        <v>8.3394002429654073</v>
      </c>
      <c r="H34" s="91">
        <v>2.7647890117794609</v>
      </c>
      <c r="I34" s="91">
        <v>2.9641224665460317</v>
      </c>
      <c r="J34" s="91">
        <v>6</v>
      </c>
      <c r="K34" s="91">
        <v>4.9041126453972161</v>
      </c>
      <c r="L34" s="91">
        <v>6.8930344125637379</v>
      </c>
      <c r="M34" s="91">
        <v>6.7793060255461945</v>
      </c>
      <c r="N34" s="91">
        <v>7.05370203420732</v>
      </c>
      <c r="O34" s="91">
        <v>4.0952005608078661</v>
      </c>
      <c r="Q34" s="187"/>
      <c r="R34" s="187"/>
    </row>
    <row r="35" spans="1:18" x14ac:dyDescent="0.25">
      <c r="A35" s="30" t="s">
        <v>43</v>
      </c>
      <c r="B35" s="83">
        <v>6.8511735633947088</v>
      </c>
      <c r="C35" s="112">
        <v>6.7320002627392057</v>
      </c>
      <c r="D35" s="116">
        <v>6.8005452964810269</v>
      </c>
      <c r="E35" s="120">
        <v>7.020975130963893</v>
      </c>
      <c r="F35" s="91">
        <v>6.1804846340388817</v>
      </c>
      <c r="G35" s="91">
        <v>8.998351559940982</v>
      </c>
      <c r="H35" s="91">
        <v>5.0171645942377543</v>
      </c>
      <c r="I35" s="91">
        <v>7.072531248719045</v>
      </c>
      <c r="J35" s="91">
        <v>5.5</v>
      </c>
      <c r="K35" s="91">
        <v>7.6749198791856319</v>
      </c>
      <c r="L35" s="91">
        <v>6.9547300580194324</v>
      </c>
      <c r="M35" s="91">
        <v>5.668016260078196</v>
      </c>
      <c r="N35" s="91">
        <v>6.5186139579458384</v>
      </c>
      <c r="O35" s="91">
        <v>8.8762951748676429</v>
      </c>
      <c r="Q35" s="187"/>
      <c r="R35" s="187"/>
    </row>
    <row r="36" spans="1:18" x14ac:dyDescent="0.25">
      <c r="A36" s="30" t="s">
        <v>44</v>
      </c>
      <c r="B36" s="83">
        <v>6.9415507733528017</v>
      </c>
      <c r="C36" s="112">
        <v>6.9571983084079605</v>
      </c>
      <c r="D36" s="116">
        <v>7.0416663909824235</v>
      </c>
      <c r="E36" s="120">
        <v>6.8257876206680201</v>
      </c>
      <c r="F36" s="91">
        <v>6.0980882011765232</v>
      </c>
      <c r="G36" s="91">
        <v>7.6180406077785134</v>
      </c>
      <c r="H36" s="91">
        <v>7.155466116268844</v>
      </c>
      <c r="I36" s="91">
        <v>7.3721483337386982</v>
      </c>
      <c r="J36" s="91">
        <v>8</v>
      </c>
      <c r="K36" s="91">
        <v>6.0446820862620756</v>
      </c>
      <c r="L36" s="91">
        <v>6.7498351439289204</v>
      </c>
      <c r="M36" s="91">
        <v>6.2548940700396036</v>
      </c>
      <c r="N36" s="91">
        <v>5.5466808466934703</v>
      </c>
      <c r="O36" s="91">
        <v>8.6757879452709865</v>
      </c>
      <c r="Q36" s="187"/>
      <c r="R36" s="187"/>
    </row>
    <row r="37" spans="1:18" x14ac:dyDescent="0.25">
      <c r="A37" s="30" t="s">
        <v>45</v>
      </c>
      <c r="B37" s="83">
        <v>5.545466912052869</v>
      </c>
      <c r="C37" s="112">
        <v>4.16872775598367</v>
      </c>
      <c r="D37" s="116">
        <v>6.0066353427786687</v>
      </c>
      <c r="E37" s="120">
        <v>6.4610376373962666</v>
      </c>
      <c r="F37" s="91">
        <v>4.8157160325354171</v>
      </c>
      <c r="G37" s="91">
        <v>7.4571527933804997</v>
      </c>
      <c r="H37" s="91">
        <v>0.23331444203509161</v>
      </c>
      <c r="I37" s="91">
        <v>4.5841814973548551</v>
      </c>
      <c r="J37" s="91">
        <v>8</v>
      </c>
      <c r="K37" s="91">
        <v>4.5797225046425254</v>
      </c>
      <c r="L37" s="91">
        <v>6.8626373691172926</v>
      </c>
      <c r="M37" s="91">
        <v>5.3172534727172858</v>
      </c>
      <c r="N37" s="91">
        <v>7.9578317025372129</v>
      </c>
      <c r="O37" s="91">
        <v>6.1080277369342983</v>
      </c>
      <c r="Q37" s="187"/>
      <c r="R37" s="187"/>
    </row>
    <row r="38" spans="1:18" x14ac:dyDescent="0.25">
      <c r="A38" s="30" t="s">
        <v>46</v>
      </c>
      <c r="B38" s="83">
        <v>6.7518879144889903</v>
      </c>
      <c r="C38" s="112">
        <v>6.5362290156136025</v>
      </c>
      <c r="D38" s="116">
        <v>7.1054261347915544</v>
      </c>
      <c r="E38" s="120">
        <v>6.6140085930618158</v>
      </c>
      <c r="F38" s="91">
        <v>5.4387047254670744</v>
      </c>
      <c r="G38" s="91">
        <v>8.7112828302299654</v>
      </c>
      <c r="H38" s="91">
        <v>5.4586994911437667</v>
      </c>
      <c r="I38" s="91">
        <v>7.6174531816753568</v>
      </c>
      <c r="J38" s="91">
        <v>7</v>
      </c>
      <c r="K38" s="91">
        <v>7.8573737303717603</v>
      </c>
      <c r="L38" s="91">
        <v>5.9468776271191004</v>
      </c>
      <c r="M38" s="91">
        <v>5.0928279354833776</v>
      </c>
      <c r="N38" s="91">
        <v>5.5046465877404946</v>
      </c>
      <c r="O38" s="91">
        <v>9.244551255961575</v>
      </c>
      <c r="Q38" s="187"/>
      <c r="R38" s="187"/>
    </row>
    <row r="39" spans="1:18" x14ac:dyDescent="0.25">
      <c r="A39" s="30" t="s">
        <v>47</v>
      </c>
      <c r="B39" s="83">
        <v>6.2170625110680424</v>
      </c>
      <c r="C39" s="112">
        <v>5.0329383446170501</v>
      </c>
      <c r="D39" s="116">
        <v>7.5494120622659269</v>
      </c>
      <c r="E39" s="120">
        <v>6.0688371263211485</v>
      </c>
      <c r="F39" s="91">
        <v>5.3493625251761507</v>
      </c>
      <c r="G39" s="91">
        <v>8.5326692560068125</v>
      </c>
      <c r="H39" s="91">
        <v>1.2167832526681888</v>
      </c>
      <c r="I39" s="91">
        <v>7.4836090165965423</v>
      </c>
      <c r="J39" s="91">
        <v>7</v>
      </c>
      <c r="K39" s="91">
        <v>5.8655246666687066</v>
      </c>
      <c r="L39" s="91">
        <v>9.8485145657984567</v>
      </c>
      <c r="M39" s="91">
        <v>5.0830177269151475</v>
      </c>
      <c r="N39" s="91">
        <v>7.3704706300282927</v>
      </c>
      <c r="O39" s="91">
        <v>5.7530230220200052</v>
      </c>
      <c r="Q39" s="187"/>
      <c r="R39" s="187"/>
    </row>
    <row r="40" spans="1:18" x14ac:dyDescent="0.25">
      <c r="A40" s="30" t="s">
        <v>48</v>
      </c>
      <c r="B40" s="83">
        <v>6.0915804476453035</v>
      </c>
      <c r="C40" s="112">
        <v>5.2116565641827677</v>
      </c>
      <c r="D40" s="116">
        <v>6.3547820725256976</v>
      </c>
      <c r="E40" s="120">
        <v>6.708302706227447</v>
      </c>
      <c r="F40" s="91">
        <v>4.9985553559023383</v>
      </c>
      <c r="G40" s="91">
        <v>8.37993623517497</v>
      </c>
      <c r="H40" s="91">
        <v>2.2564781014709938</v>
      </c>
      <c r="I40" s="91">
        <v>5.2050761476901517</v>
      </c>
      <c r="J40" s="91">
        <v>8</v>
      </c>
      <c r="K40" s="91">
        <v>4.8600283493087044</v>
      </c>
      <c r="L40" s="91">
        <v>7.3540237931039343</v>
      </c>
      <c r="M40" s="91">
        <v>5.7014704569900463</v>
      </c>
      <c r="N40" s="91">
        <v>8.9532779755769347</v>
      </c>
      <c r="O40" s="91">
        <v>5.4701596861153599</v>
      </c>
      <c r="Q40" s="187"/>
      <c r="R40" s="187"/>
    </row>
    <row r="41" spans="1:18" x14ac:dyDescent="0.25">
      <c r="A41" s="30" t="s">
        <v>49</v>
      </c>
      <c r="B41" s="83">
        <v>5.4615512738754708</v>
      </c>
      <c r="C41" s="112">
        <v>4.7279051124521754</v>
      </c>
      <c r="D41" s="116">
        <v>4.9098986433345875</v>
      </c>
      <c r="E41" s="120">
        <v>6.7468500658396477</v>
      </c>
      <c r="F41" s="91">
        <v>4.5759792893562858</v>
      </c>
      <c r="G41" s="91">
        <v>8.8245482519451723</v>
      </c>
      <c r="H41" s="91">
        <v>0.78318779605506927</v>
      </c>
      <c r="I41" s="91">
        <v>4.3138119947090372</v>
      </c>
      <c r="J41" s="91">
        <v>5</v>
      </c>
      <c r="K41" s="91">
        <v>3.2260615050768484</v>
      </c>
      <c r="L41" s="91">
        <v>7.0997210735524625</v>
      </c>
      <c r="M41" s="91">
        <v>5.7985127611314518</v>
      </c>
      <c r="N41" s="91">
        <v>9.4688835029289891</v>
      </c>
      <c r="O41" s="91">
        <v>4.9731539334585015</v>
      </c>
      <c r="Q41" s="187"/>
      <c r="R41" s="187"/>
    </row>
    <row r="42" spans="1:18" x14ac:dyDescent="0.25">
      <c r="A42" s="33" t="s">
        <v>50</v>
      </c>
      <c r="B42" s="84">
        <v>6.4918445322400364</v>
      </c>
      <c r="C42" s="113">
        <v>4.7697815217809456</v>
      </c>
      <c r="D42" s="117">
        <v>6.3461534861221205</v>
      </c>
      <c r="E42" s="121">
        <v>8.3595985888170432</v>
      </c>
      <c r="F42" s="96">
        <v>3.7585490156082764</v>
      </c>
      <c r="G42" s="96">
        <v>6.5451518040977907</v>
      </c>
      <c r="H42" s="96">
        <v>4.0056437456367693</v>
      </c>
      <c r="I42" s="96">
        <v>6.6260660332252455</v>
      </c>
      <c r="J42" s="96">
        <v>6</v>
      </c>
      <c r="K42" s="96">
        <v>5.8176543933073477</v>
      </c>
      <c r="L42" s="96">
        <v>6.9408935179558888</v>
      </c>
      <c r="M42" s="96">
        <v>10</v>
      </c>
      <c r="N42" s="96">
        <v>6.4526097905045043</v>
      </c>
      <c r="O42" s="96">
        <v>8.6261859759466279</v>
      </c>
      <c r="Q42" s="187"/>
      <c r="R42" s="187"/>
    </row>
    <row r="43" spans="1:18" x14ac:dyDescent="0.25">
      <c r="A43" s="31" t="s">
        <v>51</v>
      </c>
      <c r="B43" s="85">
        <v>7.6893966355426615</v>
      </c>
      <c r="C43" s="114">
        <v>7.9464501411465838</v>
      </c>
      <c r="D43" s="118">
        <v>7.9367879546805673</v>
      </c>
      <c r="E43" s="122">
        <v>7.1849518108008352</v>
      </c>
      <c r="F43" s="91">
        <v>7.0798447491441188</v>
      </c>
      <c r="G43" s="91">
        <v>9.1229418816323502</v>
      </c>
      <c r="H43" s="91">
        <v>7.6365637926632823</v>
      </c>
      <c r="I43" s="91">
        <v>8.7515688889309615</v>
      </c>
      <c r="J43" s="91">
        <v>10</v>
      </c>
      <c r="K43" s="91">
        <v>7.2096797128066727</v>
      </c>
      <c r="L43" s="91">
        <v>5.7859032169846349</v>
      </c>
      <c r="M43" s="91">
        <v>6.0585827420717564</v>
      </c>
      <c r="N43" s="91">
        <v>6.8782275360777723</v>
      </c>
      <c r="O43" s="91">
        <v>8.6180451542529752</v>
      </c>
      <c r="Q43" s="187"/>
      <c r="R43" s="187"/>
    </row>
    <row r="44" spans="1:18" x14ac:dyDescent="0.25">
      <c r="A44" s="31" t="s">
        <v>52</v>
      </c>
      <c r="B44" s="85">
        <v>7.6975505984749786</v>
      </c>
      <c r="C44" s="114">
        <v>6.9341945266491196</v>
      </c>
      <c r="D44" s="118">
        <v>7.5231798865462549</v>
      </c>
      <c r="E44" s="122">
        <v>8.6352773822295585</v>
      </c>
      <c r="F44" s="91">
        <v>5.8910554280945409</v>
      </c>
      <c r="G44" s="91">
        <v>8.2302584578166016</v>
      </c>
      <c r="H44" s="91">
        <v>6.6812696940362173</v>
      </c>
      <c r="I44" s="91">
        <v>7.7580767129928514</v>
      </c>
      <c r="J44" s="91">
        <v>10</v>
      </c>
      <c r="K44" s="91">
        <v>7.4699617480869343</v>
      </c>
      <c r="L44" s="91">
        <v>4.8646810851052322</v>
      </c>
      <c r="M44" s="91">
        <v>10</v>
      </c>
      <c r="N44" s="91">
        <v>7.7571470320370404</v>
      </c>
      <c r="O44" s="91">
        <v>8.1486851146516361</v>
      </c>
      <c r="Q44" s="187"/>
      <c r="R44" s="187"/>
    </row>
    <row r="45" spans="1:18" x14ac:dyDescent="0.25">
      <c r="A45" s="31" t="s">
        <v>53</v>
      </c>
      <c r="B45" s="85">
        <v>7.4799311884826905</v>
      </c>
      <c r="C45" s="114">
        <v>7.5366810112104403</v>
      </c>
      <c r="D45" s="118">
        <v>7.7506528282629699</v>
      </c>
      <c r="E45" s="122">
        <v>7.1524597259746612</v>
      </c>
      <c r="F45" s="91">
        <v>6.7992238842124859</v>
      </c>
      <c r="G45" s="91">
        <v>9.2736765397244945</v>
      </c>
      <c r="H45" s="91">
        <v>6.5371426096943424</v>
      </c>
      <c r="I45" s="91">
        <v>8.4124899389515644</v>
      </c>
      <c r="J45" s="91">
        <v>10</v>
      </c>
      <c r="K45" s="91">
        <v>6.0076291367855568</v>
      </c>
      <c r="L45" s="91">
        <v>6.5824922373147556</v>
      </c>
      <c r="M45" s="91">
        <v>5.9730446868100984</v>
      </c>
      <c r="N45" s="91">
        <v>7.3475775145260105</v>
      </c>
      <c r="O45" s="91">
        <v>8.136756976587872</v>
      </c>
      <c r="Q45" s="187"/>
      <c r="R45" s="187"/>
    </row>
    <row r="46" spans="1:18" x14ac:dyDescent="0.25">
      <c r="A46" s="31" t="s">
        <v>54</v>
      </c>
      <c r="B46" s="85">
        <v>6.8838129592832074</v>
      </c>
      <c r="C46" s="114">
        <v>6.5134101467948957</v>
      </c>
      <c r="D46" s="118">
        <v>7.1806422298012507</v>
      </c>
      <c r="E46" s="122">
        <v>6.957386501253473</v>
      </c>
      <c r="F46" s="91">
        <v>6.2529738259272438</v>
      </c>
      <c r="G46" s="91">
        <v>7.0196133616603253</v>
      </c>
      <c r="H46" s="91">
        <v>6.267643252797118</v>
      </c>
      <c r="I46" s="91">
        <v>7.1235451166789936</v>
      </c>
      <c r="J46" s="91">
        <v>7</v>
      </c>
      <c r="K46" s="91">
        <v>7.6386555229578965</v>
      </c>
      <c r="L46" s="91">
        <v>6.9603682795681134</v>
      </c>
      <c r="M46" s="91">
        <v>5.3341674429252981</v>
      </c>
      <c r="N46" s="91">
        <v>7.5572487684476561</v>
      </c>
      <c r="O46" s="91">
        <v>7.9807432923874639</v>
      </c>
      <c r="Q46" s="187"/>
      <c r="R46" s="187"/>
    </row>
    <row r="47" spans="1:18" x14ac:dyDescent="0.25">
      <c r="A47" s="31" t="s">
        <v>55</v>
      </c>
      <c r="B47" s="85">
        <v>5.3274345058774992</v>
      </c>
      <c r="C47" s="114">
        <v>4.7307148568567152</v>
      </c>
      <c r="D47" s="118">
        <v>4.8827966617501346</v>
      </c>
      <c r="E47" s="122">
        <v>6.3687919990256496</v>
      </c>
      <c r="F47" s="91">
        <v>2.3076406881170612</v>
      </c>
      <c r="G47" s="91">
        <v>6.4165661097914732</v>
      </c>
      <c r="H47" s="91">
        <v>5.467937772661613</v>
      </c>
      <c r="I47" s="91">
        <v>3.6760987145393802</v>
      </c>
      <c r="J47" s="91">
        <v>6</v>
      </c>
      <c r="K47" s="91">
        <v>2.2606668888040153</v>
      </c>
      <c r="L47" s="91">
        <v>7.5944210436571424</v>
      </c>
      <c r="M47" s="91">
        <v>4.7703827425162242</v>
      </c>
      <c r="N47" s="91">
        <v>7.8413432847511153</v>
      </c>
      <c r="O47" s="91">
        <v>6.4946499698096094</v>
      </c>
      <c r="Q47" s="187"/>
      <c r="R47" s="187"/>
    </row>
    <row r="48" spans="1:18" x14ac:dyDescent="0.25">
      <c r="A48" s="31" t="s">
        <v>56</v>
      </c>
      <c r="B48" s="85">
        <v>7.4332182222359364</v>
      </c>
      <c r="C48" s="114">
        <v>7.3994317607584632</v>
      </c>
      <c r="D48" s="118">
        <v>7.2095237074539451</v>
      </c>
      <c r="E48" s="122">
        <v>7.6906991984954027</v>
      </c>
      <c r="F48" s="91">
        <v>7.0098274365870452</v>
      </c>
      <c r="G48" s="91">
        <v>8.0025558598257369</v>
      </c>
      <c r="H48" s="91">
        <v>7.1859119858626066</v>
      </c>
      <c r="I48" s="91">
        <v>7.2313240737098283</v>
      </c>
      <c r="J48" s="91">
        <v>7</v>
      </c>
      <c r="K48" s="91">
        <v>6.3480786524531432</v>
      </c>
      <c r="L48" s="91">
        <v>8.2586921036528071</v>
      </c>
      <c r="M48" s="91">
        <v>6.3549227117786353</v>
      </c>
      <c r="N48" s="91">
        <v>7.8060389429043475</v>
      </c>
      <c r="O48" s="91">
        <v>8.9111359408032271</v>
      </c>
      <c r="Q48" s="187"/>
      <c r="R48" s="187"/>
    </row>
    <row r="49" spans="1:18" x14ac:dyDescent="0.25">
      <c r="A49" s="31" t="s">
        <v>57</v>
      </c>
      <c r="B49" s="85">
        <v>6.1344080696215917</v>
      </c>
      <c r="C49" s="114">
        <v>5.8222282315680181</v>
      </c>
      <c r="D49" s="118">
        <v>6.613232499614738</v>
      </c>
      <c r="E49" s="122">
        <v>5.967763477682019</v>
      </c>
      <c r="F49" s="91">
        <v>6.4221254584794991</v>
      </c>
      <c r="G49" s="91">
        <v>7.6140073578989647</v>
      </c>
      <c r="H49" s="91">
        <v>3.4305518783255886</v>
      </c>
      <c r="I49" s="91">
        <v>6.4159023896454626</v>
      </c>
      <c r="J49" s="91">
        <v>10</v>
      </c>
      <c r="K49" s="91">
        <v>5.6709653143123271</v>
      </c>
      <c r="L49" s="91">
        <v>4.3660622945011625</v>
      </c>
      <c r="M49" s="91">
        <v>5.5026907554740507</v>
      </c>
      <c r="N49" s="91">
        <v>7.155376047807894</v>
      </c>
      <c r="O49" s="91">
        <v>5.245223629764113</v>
      </c>
      <c r="Q49" s="187"/>
      <c r="R49" s="187"/>
    </row>
    <row r="50" spans="1:18" x14ac:dyDescent="0.25">
      <c r="A50" s="31" t="s">
        <v>79</v>
      </c>
      <c r="B50" s="85">
        <v>5.6931259950772315</v>
      </c>
      <c r="C50" s="114">
        <v>5.4088581402922911</v>
      </c>
      <c r="D50" s="118">
        <v>5.9300286265239235</v>
      </c>
      <c r="E50" s="122">
        <v>5.7404912184154808</v>
      </c>
      <c r="F50" s="91">
        <v>3.3104166076890946</v>
      </c>
      <c r="G50" s="91">
        <v>8.526226853225813</v>
      </c>
      <c r="H50" s="91">
        <v>4.3899309599619665</v>
      </c>
      <c r="I50" s="91">
        <v>4.9389232702806547</v>
      </c>
      <c r="J50" s="91">
        <v>6.5</v>
      </c>
      <c r="K50" s="91">
        <v>5.2814398418432917</v>
      </c>
      <c r="L50" s="91">
        <v>6.9997513939717502</v>
      </c>
      <c r="M50" s="91">
        <v>4.4764035947971781</v>
      </c>
      <c r="N50" s="91">
        <v>5.4084525851787202</v>
      </c>
      <c r="O50" s="91">
        <v>7.3366174752705424</v>
      </c>
      <c r="Q50" s="187"/>
      <c r="R50" s="187"/>
    </row>
    <row r="51" spans="1:18" x14ac:dyDescent="0.25">
      <c r="A51" s="31" t="s">
        <v>58</v>
      </c>
      <c r="B51" s="85">
        <v>5.8860321200149626</v>
      </c>
      <c r="C51" s="114">
        <v>5.4728514839851963</v>
      </c>
      <c r="D51" s="118">
        <v>5.7460863779063249</v>
      </c>
      <c r="E51" s="122">
        <v>6.4391584981533656</v>
      </c>
      <c r="F51" s="91">
        <v>4.7577467934877262</v>
      </c>
      <c r="G51" s="91">
        <v>8.6942304499471348</v>
      </c>
      <c r="H51" s="91">
        <v>2.9665772085207283</v>
      </c>
      <c r="I51" s="91">
        <v>5.024292724330687</v>
      </c>
      <c r="J51" s="91">
        <v>6</v>
      </c>
      <c r="K51" s="91">
        <v>4.9944083536480655</v>
      </c>
      <c r="L51" s="91">
        <v>6.9656444336465473</v>
      </c>
      <c r="M51" s="91">
        <v>5.585676327852493</v>
      </c>
      <c r="N51" s="91">
        <v>7.7597140335584172</v>
      </c>
      <c r="O51" s="91">
        <v>5.9720851330491866</v>
      </c>
      <c r="Q51" s="187"/>
      <c r="R51" s="187"/>
    </row>
    <row r="52" spans="1:18" x14ac:dyDescent="0.25">
      <c r="A52" s="37" t="s">
        <v>59</v>
      </c>
      <c r="B52" s="86">
        <v>6.9524724505215394</v>
      </c>
      <c r="C52" s="115">
        <v>6.597283445503507</v>
      </c>
      <c r="D52" s="119">
        <v>7.2579085919977508</v>
      </c>
      <c r="E52" s="123">
        <v>7.0022253140633595</v>
      </c>
      <c r="F52" s="96">
        <v>4.8790832559407091</v>
      </c>
      <c r="G52" s="96">
        <v>9.2205759626418953</v>
      </c>
      <c r="H52" s="96">
        <v>5.6921911179279174</v>
      </c>
      <c r="I52" s="96">
        <v>7.3742593007543009</v>
      </c>
      <c r="J52" s="96">
        <v>10</v>
      </c>
      <c r="K52" s="96">
        <v>5.5709148196542904</v>
      </c>
      <c r="L52" s="96">
        <v>6.0864602475824112</v>
      </c>
      <c r="M52" s="96">
        <v>7.9957572683439633</v>
      </c>
      <c r="N52" s="96">
        <v>3.0109186738461151</v>
      </c>
      <c r="O52" s="96">
        <v>10</v>
      </c>
      <c r="Q52" s="187"/>
      <c r="R52" s="187"/>
    </row>
    <row r="53" spans="1:18" x14ac:dyDescent="0.25">
      <c r="A53" s="35" t="s">
        <v>60</v>
      </c>
      <c r="B53" s="40">
        <v>7.6112879730976983</v>
      </c>
      <c r="C53" s="44">
        <v>8.459210999754573</v>
      </c>
      <c r="D53" s="46">
        <v>8.4272645996138884</v>
      </c>
      <c r="E53" s="48">
        <v>5.9473883199246345</v>
      </c>
      <c r="F53" s="42">
        <v>7.4121300217332156</v>
      </c>
      <c r="G53" s="42">
        <v>8.5457670261139835</v>
      </c>
      <c r="H53" s="42">
        <v>9.4197359514165164</v>
      </c>
      <c r="I53" s="42">
        <v>8.2928712974059806</v>
      </c>
      <c r="J53" s="42">
        <v>7</v>
      </c>
      <c r="K53" s="42">
        <v>8.9444892443184738</v>
      </c>
      <c r="L53" s="42">
        <v>9.4716978567310974</v>
      </c>
      <c r="M53" s="42">
        <v>6.7001677313633001</v>
      </c>
      <c r="N53" s="42">
        <v>6.8602936022324092</v>
      </c>
      <c r="O53" s="42">
        <v>4.2817036261781949</v>
      </c>
      <c r="Q53" s="187"/>
      <c r="R53" s="187"/>
    </row>
    <row r="54" spans="1:18" x14ac:dyDescent="0.25">
      <c r="A54" s="34" t="s">
        <v>61</v>
      </c>
      <c r="B54" s="40">
        <v>6.0725867681797068</v>
      </c>
      <c r="C54" s="44">
        <v>6.9958557063799951</v>
      </c>
      <c r="D54" s="46">
        <v>6.1837077646061953</v>
      </c>
      <c r="E54" s="48">
        <v>5.0381968335529299</v>
      </c>
      <c r="F54" s="42">
        <v>5.9039277015887563</v>
      </c>
      <c r="G54" s="42">
        <v>7.8959454540853722</v>
      </c>
      <c r="H54" s="42">
        <v>7.1876939634658576</v>
      </c>
      <c r="I54" s="42">
        <v>5.2551321964757394</v>
      </c>
      <c r="J54" s="42">
        <v>6.5</v>
      </c>
      <c r="K54" s="42">
        <v>7.8285598761478852</v>
      </c>
      <c r="L54" s="42">
        <v>5.1511389858011558</v>
      </c>
      <c r="M54" s="42">
        <v>5.2624718232524268</v>
      </c>
      <c r="N54" s="42">
        <v>6.714392409674228</v>
      </c>
      <c r="O54" s="42">
        <v>3.137726267732134</v>
      </c>
      <c r="Q54" s="187"/>
      <c r="R54" s="187"/>
    </row>
    <row r="55" spans="1:18" x14ac:dyDescent="0.25">
      <c r="A55" s="34" t="s">
        <v>62</v>
      </c>
      <c r="B55" s="40">
        <v>5.5227424995984711</v>
      </c>
      <c r="C55" s="44">
        <v>7.1053852559734096</v>
      </c>
      <c r="D55" s="46">
        <v>5.6658196339769553</v>
      </c>
      <c r="E55" s="48">
        <v>3.7970226088450469</v>
      </c>
      <c r="F55" s="42">
        <v>4.8761041947341806</v>
      </c>
      <c r="G55" s="42">
        <v>8.0281296856959781</v>
      </c>
      <c r="H55" s="42">
        <v>8.4119218874900721</v>
      </c>
      <c r="I55" s="42">
        <v>4.5555171852240637</v>
      </c>
      <c r="J55" s="42">
        <v>5.5</v>
      </c>
      <c r="K55" s="42">
        <v>7.8813204400089729</v>
      </c>
      <c r="L55" s="42">
        <v>4.7264409106747838</v>
      </c>
      <c r="M55" s="42">
        <v>4.4859464069686581</v>
      </c>
      <c r="N55" s="42">
        <v>2.6071531144640065</v>
      </c>
      <c r="O55" s="42">
        <v>4.2979683051024757</v>
      </c>
      <c r="Q55" s="187"/>
      <c r="R55" s="187"/>
    </row>
    <row r="56" spans="1:18" x14ac:dyDescent="0.25">
      <c r="A56" s="34" t="s">
        <v>63</v>
      </c>
      <c r="B56" s="40">
        <v>5.4928961531431186</v>
      </c>
      <c r="C56" s="44">
        <v>6.2905123066140698</v>
      </c>
      <c r="D56" s="46">
        <v>5.7377036822884033</v>
      </c>
      <c r="E56" s="48">
        <v>4.4504724705268828</v>
      </c>
      <c r="F56" s="42">
        <v>3.6020168274653792</v>
      </c>
      <c r="G56" s="42">
        <v>7.5378695283336485</v>
      </c>
      <c r="H56" s="42">
        <v>7.731650564043183</v>
      </c>
      <c r="I56" s="42">
        <v>4.3448911774767929</v>
      </c>
      <c r="J56" s="42">
        <v>6.5</v>
      </c>
      <c r="K56" s="42">
        <v>7.9148092792033715</v>
      </c>
      <c r="L56" s="42">
        <v>4.1911142724734498</v>
      </c>
      <c r="M56" s="42">
        <v>4.158351617152273</v>
      </c>
      <c r="N56" s="42">
        <v>3.6212486841994478</v>
      </c>
      <c r="O56" s="42">
        <v>5.5718171102289276</v>
      </c>
      <c r="Q56" s="187"/>
      <c r="R56" s="187"/>
    </row>
    <row r="57" spans="1:18" x14ac:dyDescent="0.25">
      <c r="A57" s="34" t="s">
        <v>64</v>
      </c>
      <c r="B57" s="40">
        <v>5.745533024025117</v>
      </c>
      <c r="C57" s="44">
        <v>6.952609848762239</v>
      </c>
      <c r="D57" s="46">
        <v>6.8357542997980083</v>
      </c>
      <c r="E57" s="48">
        <v>3.4482349235151033</v>
      </c>
      <c r="F57" s="42">
        <v>4.4823385137067069</v>
      </c>
      <c r="G57" s="42">
        <v>8.9407918663819395</v>
      </c>
      <c r="H57" s="42">
        <v>7.4346991661980697</v>
      </c>
      <c r="I57" s="42">
        <v>6.7145812481529488</v>
      </c>
      <c r="J57" s="42">
        <v>6.5</v>
      </c>
      <c r="K57" s="42">
        <v>9.3396152611421552</v>
      </c>
      <c r="L57" s="42">
        <v>4.7888206898969283</v>
      </c>
      <c r="M57" s="42">
        <v>5.303683972429222</v>
      </c>
      <c r="N57" s="42">
        <v>0.24321579558961956</v>
      </c>
      <c r="O57" s="42">
        <v>4.7978050025264674</v>
      </c>
      <c r="Q57" s="187"/>
      <c r="R57" s="187"/>
    </row>
    <row r="58" spans="1:18" x14ac:dyDescent="0.25">
      <c r="A58" s="34" t="s">
        <v>65</v>
      </c>
      <c r="B58" s="40">
        <v>5.070924064277512</v>
      </c>
      <c r="C58" s="44">
        <v>6.1361884425456923</v>
      </c>
      <c r="D58" s="46">
        <v>4.8691821563818216</v>
      </c>
      <c r="E58" s="48">
        <v>4.2074015939050211</v>
      </c>
      <c r="F58" s="42">
        <v>3.8935183443829091</v>
      </c>
      <c r="G58" s="42">
        <v>8.4754447947699525</v>
      </c>
      <c r="H58" s="42">
        <v>6.0396021884842188</v>
      </c>
      <c r="I58" s="42">
        <v>3.6206338891882521</v>
      </c>
      <c r="J58" s="42">
        <v>4</v>
      </c>
      <c r="K58" s="42">
        <v>7.9940742511190628</v>
      </c>
      <c r="L58" s="42">
        <v>3.862020485219972</v>
      </c>
      <c r="M58" s="42">
        <v>3.6754685735184052</v>
      </c>
      <c r="N58" s="42">
        <v>3.2334884902943473</v>
      </c>
      <c r="O58" s="42">
        <v>5.7132477179023109</v>
      </c>
      <c r="Q58" s="187"/>
      <c r="R58" s="187"/>
    </row>
    <row r="59" spans="1:18" x14ac:dyDescent="0.25">
      <c r="A59" s="34" t="s">
        <v>66</v>
      </c>
      <c r="B59" s="40">
        <v>5.7112859160551528</v>
      </c>
      <c r="C59" s="44">
        <v>6.7557454276074438</v>
      </c>
      <c r="D59" s="46">
        <v>5.4572283914283277</v>
      </c>
      <c r="E59" s="48">
        <v>4.920883929129686</v>
      </c>
      <c r="F59" s="42">
        <v>5.8031310723331408</v>
      </c>
      <c r="G59" s="42">
        <v>7.6919986512959317</v>
      </c>
      <c r="H59" s="42">
        <v>6.772106559193257</v>
      </c>
      <c r="I59" s="42">
        <v>3.7460857005635906</v>
      </c>
      <c r="J59" s="42">
        <v>5.5</v>
      </c>
      <c r="K59" s="42">
        <v>7.2521633758265924</v>
      </c>
      <c r="L59" s="42">
        <v>5.3306644893231292</v>
      </c>
      <c r="M59" s="42">
        <v>4.2284233605190868</v>
      </c>
      <c r="N59" s="42">
        <v>6.0751401341968601</v>
      </c>
      <c r="O59" s="42">
        <v>4.4590882926731119</v>
      </c>
      <c r="Q59" s="187"/>
      <c r="R59" s="187"/>
    </row>
    <row r="60" spans="1:18" x14ac:dyDescent="0.25">
      <c r="A60" s="34" t="s">
        <v>67</v>
      </c>
      <c r="B60" s="40">
        <v>5.2334758780509238</v>
      </c>
      <c r="C60" s="44">
        <v>6.413768131986358</v>
      </c>
      <c r="D60" s="46">
        <v>4.9917622808289277</v>
      </c>
      <c r="E60" s="48">
        <v>4.2948972213374859</v>
      </c>
      <c r="F60" s="42">
        <v>2.8856429067933789</v>
      </c>
      <c r="G60" s="42">
        <v>7.9167327212275964</v>
      </c>
      <c r="H60" s="42">
        <v>8.4389287679380978</v>
      </c>
      <c r="I60" s="42">
        <v>3.9613972803754671</v>
      </c>
      <c r="J60" s="42">
        <v>5.5</v>
      </c>
      <c r="K60" s="42">
        <v>8.4198329535075835</v>
      </c>
      <c r="L60" s="42">
        <v>2.0858188894326588</v>
      </c>
      <c r="M60" s="42">
        <v>3.4244766351355267</v>
      </c>
      <c r="N60" s="42">
        <v>4.2042126034189291</v>
      </c>
      <c r="O60" s="42">
        <v>5.2560024254580009</v>
      </c>
      <c r="Q60" s="187"/>
      <c r="R60" s="187"/>
    </row>
    <row r="61" spans="1:18" x14ac:dyDescent="0.25">
      <c r="A61" s="34" t="s">
        <v>68</v>
      </c>
      <c r="B61" s="40">
        <v>4.4443353269423396</v>
      </c>
      <c r="C61" s="44">
        <v>5.5559890810752064</v>
      </c>
      <c r="D61" s="46">
        <v>4.1208222590144636</v>
      </c>
      <c r="E61" s="48">
        <v>3.6561946407373482</v>
      </c>
      <c r="F61" s="42">
        <v>5.0768701359025332</v>
      </c>
      <c r="G61" s="42">
        <v>5.5823158015812924</v>
      </c>
      <c r="H61" s="42">
        <v>6.0087813057417918</v>
      </c>
      <c r="I61" s="42">
        <v>0.81577069384059631</v>
      </c>
      <c r="J61" s="42">
        <v>5.5</v>
      </c>
      <c r="K61" s="42">
        <v>6.1077072910711658</v>
      </c>
      <c r="L61" s="42">
        <v>4.0598110511460916</v>
      </c>
      <c r="M61" s="42">
        <v>3.97315030179143</v>
      </c>
      <c r="N61" s="42">
        <v>4.340325120143091</v>
      </c>
      <c r="O61" s="42">
        <v>2.6551085002775219</v>
      </c>
      <c r="Q61" s="187"/>
      <c r="R61" s="187"/>
    </row>
    <row r="62" spans="1:18" x14ac:dyDescent="0.25">
      <c r="A62" s="36" t="s">
        <v>69</v>
      </c>
      <c r="B62" s="41">
        <v>6.0874399731810707</v>
      </c>
      <c r="C62" s="45">
        <v>7.8427341878447967</v>
      </c>
      <c r="D62" s="47">
        <v>6.4712929657243805</v>
      </c>
      <c r="E62" s="49">
        <v>3.9482927659740348</v>
      </c>
      <c r="F62" s="43">
        <v>6.2527326353428494</v>
      </c>
      <c r="G62" s="43">
        <v>8.6333148516614813</v>
      </c>
      <c r="H62" s="43">
        <v>8.6421550765300594</v>
      </c>
      <c r="I62" s="43">
        <v>5.6826427736751475</v>
      </c>
      <c r="J62" s="43">
        <v>6.5</v>
      </c>
      <c r="K62" s="43">
        <v>7.4753320064716045</v>
      </c>
      <c r="L62" s="43">
        <v>6.2271970827507692</v>
      </c>
      <c r="M62" s="43">
        <v>5.9646460452137777</v>
      </c>
      <c r="N62" s="43">
        <v>1.0472069043861152</v>
      </c>
      <c r="O62" s="43">
        <v>4.8330253483222121</v>
      </c>
      <c r="Q62" s="187"/>
      <c r="R62" s="1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A50" sqref="A50"/>
    </sheetView>
  </sheetViews>
  <sheetFormatPr defaultRowHeight="15" x14ac:dyDescent="0.25"/>
  <cols>
    <col min="1" max="1" width="17.5703125" customWidth="1"/>
    <col min="29" max="30" width="9.140625" style="50"/>
    <col min="31" max="31" width="9.140625" style="66"/>
  </cols>
  <sheetData>
    <row r="1" spans="1:33" x14ac:dyDescent="0.25">
      <c r="A1" s="1" t="s">
        <v>207</v>
      </c>
    </row>
    <row r="2" spans="1:33" x14ac:dyDescent="0.25">
      <c r="A2" s="63"/>
      <c r="B2" s="63">
        <v>1981</v>
      </c>
      <c r="C2" s="63">
        <v>1982</v>
      </c>
      <c r="D2" s="63">
        <v>1983</v>
      </c>
      <c r="E2" s="63">
        <v>1984</v>
      </c>
      <c r="F2" s="63">
        <v>1985</v>
      </c>
      <c r="G2" s="63">
        <v>1986</v>
      </c>
      <c r="H2" s="63">
        <v>1987</v>
      </c>
      <c r="I2" s="63">
        <v>1988</v>
      </c>
      <c r="J2" s="63">
        <v>1989</v>
      </c>
      <c r="K2" s="63">
        <v>1990</v>
      </c>
      <c r="L2" s="63">
        <v>1991</v>
      </c>
      <c r="M2" s="63">
        <v>1992</v>
      </c>
      <c r="N2" s="63">
        <v>1993</v>
      </c>
      <c r="O2" s="63">
        <v>1994</v>
      </c>
      <c r="P2" s="63">
        <v>1995</v>
      </c>
      <c r="Q2" s="63">
        <v>1996</v>
      </c>
      <c r="R2" s="63">
        <v>1997</v>
      </c>
      <c r="S2" s="63">
        <v>1998</v>
      </c>
      <c r="T2" s="63">
        <v>1999</v>
      </c>
      <c r="U2" s="63">
        <v>2000</v>
      </c>
      <c r="V2" s="63">
        <v>2001</v>
      </c>
      <c r="W2" s="63">
        <v>2002</v>
      </c>
      <c r="X2" s="63">
        <v>2003</v>
      </c>
      <c r="Y2" s="63">
        <v>2004</v>
      </c>
      <c r="Z2" s="63">
        <v>2005</v>
      </c>
      <c r="AA2" s="63">
        <v>2006</v>
      </c>
      <c r="AB2" s="63">
        <v>2007</v>
      </c>
      <c r="AC2" s="63">
        <v>2008</v>
      </c>
      <c r="AD2" s="63">
        <v>2009</v>
      </c>
      <c r="AE2" s="67">
        <v>2010</v>
      </c>
      <c r="AF2" s="183" t="s">
        <v>192</v>
      </c>
      <c r="AG2" s="183" t="s">
        <v>193</v>
      </c>
    </row>
    <row r="3" spans="1:33" x14ac:dyDescent="0.25">
      <c r="A3" s="54" t="s">
        <v>11</v>
      </c>
      <c r="B3" s="53">
        <v>5.3513864583140318</v>
      </c>
      <c r="C3" s="53">
        <v>5.5143845838335706</v>
      </c>
      <c r="D3" s="53">
        <v>5.7205467224883408</v>
      </c>
      <c r="E3" s="53">
        <v>5.967995323748899</v>
      </c>
      <c r="F3" s="53">
        <v>5.9604973082437889</v>
      </c>
      <c r="G3" s="53">
        <v>6.0322297222572141</v>
      </c>
      <c r="H3" s="53">
        <v>6.5109795552322511</v>
      </c>
      <c r="I3" s="53">
        <v>6.9377564293580702</v>
      </c>
      <c r="J3" s="53">
        <v>6.8808769016690627</v>
      </c>
      <c r="K3" s="53">
        <v>6.8056354709965783</v>
      </c>
      <c r="L3" s="53">
        <v>6.5203720390457676</v>
      </c>
      <c r="M3" s="53">
        <v>6.5202360860863671</v>
      </c>
      <c r="N3" s="53">
        <v>6.4526889565808423</v>
      </c>
      <c r="O3" s="53">
        <v>6.3690464411676446</v>
      </c>
      <c r="P3" s="53">
        <v>6.4722879161672182</v>
      </c>
      <c r="Q3" s="53">
        <v>6.562076830867233</v>
      </c>
      <c r="R3" s="53">
        <v>6.4062111928126972</v>
      </c>
      <c r="S3" s="53">
        <v>6.4000131991518456</v>
      </c>
      <c r="T3" s="53">
        <v>6.3862989162686361</v>
      </c>
      <c r="U3" s="53">
        <v>6.3484729296645126</v>
      </c>
      <c r="V3" s="53">
        <v>6.3675113036989215</v>
      </c>
      <c r="W3" s="53">
        <v>6.4400556615706606</v>
      </c>
      <c r="X3" s="53">
        <v>6.5400558646966012</v>
      </c>
      <c r="Y3" s="53">
        <v>6.6440601604572125</v>
      </c>
      <c r="Z3" s="53">
        <v>6.6206143430556521</v>
      </c>
      <c r="AA3" s="53">
        <v>6.6284310239190987</v>
      </c>
      <c r="AB3" s="53">
        <v>6.4788707795169005</v>
      </c>
      <c r="AC3" s="53">
        <v>6.3596545243807983</v>
      </c>
      <c r="AD3" s="53">
        <v>6.0200629970897781</v>
      </c>
      <c r="AE3" s="53">
        <v>6.0286007862272797</v>
      </c>
      <c r="AF3" s="236">
        <v>6.3870155705189706</v>
      </c>
      <c r="AG3" s="191">
        <v>46</v>
      </c>
    </row>
    <row r="4" spans="1:33" x14ac:dyDescent="0.25">
      <c r="A4" s="51" t="s">
        <v>12</v>
      </c>
      <c r="B4" s="53">
        <v>7.0241985103684002</v>
      </c>
      <c r="C4" s="53">
        <v>7.2354714768143014</v>
      </c>
      <c r="D4" s="53">
        <v>7.3038350956987115</v>
      </c>
      <c r="E4" s="53">
        <v>7.4136531098714071</v>
      </c>
      <c r="F4" s="53">
        <v>7.4723164305340548</v>
      </c>
      <c r="G4" s="53">
        <v>6.917117255134503</v>
      </c>
      <c r="H4" s="53">
        <v>7.6239657011018345</v>
      </c>
      <c r="I4" s="53">
        <v>7.7031515639677819</v>
      </c>
      <c r="J4" s="53">
        <v>7.7660316119207868</v>
      </c>
      <c r="K4" s="53">
        <v>7.7014545220656672</v>
      </c>
      <c r="L4" s="53">
        <v>7.0579032862930013</v>
      </c>
      <c r="M4" s="53">
        <v>7.1356042141006482</v>
      </c>
      <c r="N4" s="53">
        <v>6.9552353877154092</v>
      </c>
      <c r="O4" s="53">
        <v>6.888398003362016</v>
      </c>
      <c r="P4" s="53">
        <v>7.0368639929892716</v>
      </c>
      <c r="Q4" s="53">
        <v>7.1761416629013235</v>
      </c>
      <c r="R4" s="53">
        <v>6.8432452823087973</v>
      </c>
      <c r="S4" s="53">
        <v>6.4439551992011177</v>
      </c>
      <c r="T4" s="53">
        <v>6.3468943392812163</v>
      </c>
      <c r="U4" s="53">
        <v>6.3070773468079375</v>
      </c>
      <c r="V4" s="53">
        <v>6.3810778758602638</v>
      </c>
      <c r="W4" s="53">
        <v>6.4097609329927678</v>
      </c>
      <c r="X4" s="53">
        <v>6.4870383119610286</v>
      </c>
      <c r="Y4" s="53">
        <v>6.7503331686158612</v>
      </c>
      <c r="Z4" s="53">
        <v>6.9052669870976144</v>
      </c>
      <c r="AA4" s="53">
        <v>7.0162855816832819</v>
      </c>
      <c r="AB4" s="53">
        <v>7.1244020811724802</v>
      </c>
      <c r="AC4" s="53">
        <v>7.2224841534619459</v>
      </c>
      <c r="AD4" s="53">
        <v>6.5289734829167356</v>
      </c>
      <c r="AE4" s="53">
        <v>6.7554224420990758</v>
      </c>
      <c r="AF4" s="236">
        <v>6.9904479880176531</v>
      </c>
      <c r="AG4" s="191">
        <v>15</v>
      </c>
    </row>
    <row r="5" spans="1:33" x14ac:dyDescent="0.25">
      <c r="A5" s="51" t="s">
        <v>13</v>
      </c>
      <c r="B5" s="53">
        <v>5.8134209621619819</v>
      </c>
      <c r="C5" s="53">
        <v>5.8908177910357011</v>
      </c>
      <c r="D5" s="53">
        <v>6.1026297017119342</v>
      </c>
      <c r="E5" s="53">
        <v>6.3624576826955055</v>
      </c>
      <c r="F5" s="53">
        <v>6.2901835791575751</v>
      </c>
      <c r="G5" s="53">
        <v>6.3869399174710031</v>
      </c>
      <c r="H5" s="53">
        <v>6.6769380170879815</v>
      </c>
      <c r="I5" s="53">
        <v>7.0657024773019446</v>
      </c>
      <c r="J5" s="53">
        <v>6.9830198733740252</v>
      </c>
      <c r="K5" s="53">
        <v>6.8694809700513275</v>
      </c>
      <c r="L5" s="53">
        <v>6.5786784379181142</v>
      </c>
      <c r="M5" s="53">
        <v>6.8222727088268371</v>
      </c>
      <c r="N5" s="53">
        <v>6.6769340863027864</v>
      </c>
      <c r="O5" s="53">
        <v>6.7861819387237503</v>
      </c>
      <c r="P5" s="53">
        <v>6.8662994276076512</v>
      </c>
      <c r="Q5" s="53">
        <v>6.991558581940267</v>
      </c>
      <c r="R5" s="53">
        <v>6.974558661368893</v>
      </c>
      <c r="S5" s="53">
        <v>7.1505255891738289</v>
      </c>
      <c r="T5" s="53">
        <v>7.201215632241059</v>
      </c>
      <c r="U5" s="53">
        <v>7.1397468660059813</v>
      </c>
      <c r="V5" s="53">
        <v>7.1967072024241148</v>
      </c>
      <c r="W5" s="53">
        <v>7.1899589399412074</v>
      </c>
      <c r="X5" s="53">
        <v>7.2157095482277791</v>
      </c>
      <c r="Y5" s="53">
        <v>7.1796954839992884</v>
      </c>
      <c r="Z5" s="53">
        <v>7.2067588612479137</v>
      </c>
      <c r="AA5" s="53">
        <v>7.2171764529735745</v>
      </c>
      <c r="AB5" s="53">
        <v>7.0048645847907585</v>
      </c>
      <c r="AC5" s="53">
        <v>6.8101578438848769</v>
      </c>
      <c r="AD5" s="53">
        <v>6.5599170029268921</v>
      </c>
      <c r="AE5" s="53">
        <v>6.601423104553338</v>
      </c>
      <c r="AF5" s="236">
        <v>6.6771402102857813</v>
      </c>
      <c r="AG5" s="191">
        <v>35</v>
      </c>
    </row>
    <row r="6" spans="1:33" x14ac:dyDescent="0.25">
      <c r="A6" s="51" t="s">
        <v>14</v>
      </c>
      <c r="B6" s="53">
        <v>5.5842642901303954</v>
      </c>
      <c r="C6" s="53">
        <v>5.6169494313748922</v>
      </c>
      <c r="D6" s="53">
        <v>5.7813549482631403</v>
      </c>
      <c r="E6" s="53">
        <v>6.1396576958361733</v>
      </c>
      <c r="F6" s="53">
        <v>5.924302009811381</v>
      </c>
      <c r="G6" s="53">
        <v>6.0374692546643898</v>
      </c>
      <c r="H6" s="53">
        <v>6.3546111276843229</v>
      </c>
      <c r="I6" s="53">
        <v>6.9007163709588779</v>
      </c>
      <c r="J6" s="53">
        <v>6.9277285675582947</v>
      </c>
      <c r="K6" s="53">
        <v>6.8741636046134973</v>
      </c>
      <c r="L6" s="53">
        <v>6.6333993058421141</v>
      </c>
      <c r="M6" s="53">
        <v>6.6370647186174212</v>
      </c>
      <c r="N6" s="53">
        <v>6.5011896062701986</v>
      </c>
      <c r="O6" s="53">
        <v>6.5323212514517754</v>
      </c>
      <c r="P6" s="53">
        <v>6.5723598705312911</v>
      </c>
      <c r="Q6" s="53">
        <v>6.6588214728394481</v>
      </c>
      <c r="R6" s="53">
        <v>6.5513057472977385</v>
      </c>
      <c r="S6" s="53">
        <v>6.4914115656056595</v>
      </c>
      <c r="T6" s="53">
        <v>6.5445129103359649</v>
      </c>
      <c r="U6" s="53">
        <v>6.507251364424679</v>
      </c>
      <c r="V6" s="53">
        <v>6.4587885243841887</v>
      </c>
      <c r="W6" s="53">
        <v>6.422863766922343</v>
      </c>
      <c r="X6" s="53">
        <v>6.5379349468794183</v>
      </c>
      <c r="Y6" s="53">
        <v>6.6809608158809306</v>
      </c>
      <c r="Z6" s="53">
        <v>6.6089518963749336</v>
      </c>
      <c r="AA6" s="53">
        <v>6.4863896538410915</v>
      </c>
      <c r="AB6" s="53">
        <v>6.444764068523237</v>
      </c>
      <c r="AC6" s="53">
        <v>6.3486083340580715</v>
      </c>
      <c r="AD6" s="53">
        <v>6.0991659649725314</v>
      </c>
      <c r="AE6" s="53">
        <v>5.9888235879067473</v>
      </c>
      <c r="AF6" s="236">
        <v>6.2697557521502709</v>
      </c>
      <c r="AG6" s="191">
        <v>51</v>
      </c>
    </row>
    <row r="7" spans="1:33" x14ac:dyDescent="0.25">
      <c r="A7" s="51" t="s">
        <v>15</v>
      </c>
      <c r="B7" s="53">
        <v>5.8488644852178373</v>
      </c>
      <c r="C7" s="53">
        <v>5.9097388127233854</v>
      </c>
      <c r="D7" s="53">
        <v>6.0357611100803013</v>
      </c>
      <c r="E7" s="53">
        <v>6.2702441557580038</v>
      </c>
      <c r="F7" s="53">
        <v>6.2776971278706464</v>
      </c>
      <c r="G7" s="53">
        <v>6.3857558262384648</v>
      </c>
      <c r="H7" s="53">
        <v>6.7585380403365889</v>
      </c>
      <c r="I7" s="53">
        <v>7.1131276898190494</v>
      </c>
      <c r="J7" s="53">
        <v>7.0743768575439807</v>
      </c>
      <c r="K7" s="53">
        <v>7.1453993335061332</v>
      </c>
      <c r="L7" s="53">
        <v>6.8034886066528815</v>
      </c>
      <c r="M7" s="53">
        <v>6.6750879912100158</v>
      </c>
      <c r="N7" s="53">
        <v>6.5991858389211506</v>
      </c>
      <c r="O7" s="53">
        <v>6.5654976966568563</v>
      </c>
      <c r="P7" s="53">
        <v>6.6427122727665697</v>
      </c>
      <c r="Q7" s="53">
        <v>6.7049041596183097</v>
      </c>
      <c r="R7" s="53">
        <v>6.7437057814966552</v>
      </c>
      <c r="S7" s="53">
        <v>6.7736286184958336</v>
      </c>
      <c r="T7" s="53">
        <v>6.8495144157510266</v>
      </c>
      <c r="U7" s="53">
        <v>6.7948765407754728</v>
      </c>
      <c r="V7" s="53">
        <v>6.8141871862962589</v>
      </c>
      <c r="W7" s="53">
        <v>6.8682745121843505</v>
      </c>
      <c r="X7" s="53">
        <v>6.9478783012883012</v>
      </c>
      <c r="Y7" s="53">
        <v>7.0419380914515779</v>
      </c>
      <c r="Z7" s="53">
        <v>6.9658786855755039</v>
      </c>
      <c r="AA7" s="53">
        <v>6.9506245925271388</v>
      </c>
      <c r="AB7" s="53">
        <v>6.8834637478532992</v>
      </c>
      <c r="AC7" s="53">
        <v>6.6822310362482398</v>
      </c>
      <c r="AD7" s="53">
        <v>6.551526366388754</v>
      </c>
      <c r="AE7" s="53">
        <v>6.6036339830787218</v>
      </c>
      <c r="AF7" s="236">
        <v>6.7681377450300193</v>
      </c>
      <c r="AG7" s="191">
        <v>30</v>
      </c>
    </row>
    <row r="8" spans="1:33" x14ac:dyDescent="0.25">
      <c r="A8" s="51" t="s">
        <v>16</v>
      </c>
      <c r="B8" s="53">
        <v>6.2827564550093919</v>
      </c>
      <c r="C8" s="53">
        <v>6.387150643004138</v>
      </c>
      <c r="D8" s="53">
        <v>6.531295713690743</v>
      </c>
      <c r="E8" s="53">
        <v>6.7448740533463116</v>
      </c>
      <c r="F8" s="53">
        <v>6.7504331123385839</v>
      </c>
      <c r="G8" s="53">
        <v>6.6269225276738988</v>
      </c>
      <c r="H8" s="53">
        <v>6.8667381534783729</v>
      </c>
      <c r="I8" s="53">
        <v>7.2576874136782399</v>
      </c>
      <c r="J8" s="53">
        <v>7.2511880625336049</v>
      </c>
      <c r="K8" s="53">
        <v>7.2504924410449982</v>
      </c>
      <c r="L8" s="53">
        <v>6.959018243743686</v>
      </c>
      <c r="M8" s="53">
        <v>7.0674705051713245</v>
      </c>
      <c r="N8" s="53">
        <v>7.1185167390560879</v>
      </c>
      <c r="O8" s="53">
        <v>7.1257578515940239</v>
      </c>
      <c r="P8" s="53">
        <v>7.2497431251298563</v>
      </c>
      <c r="Q8" s="53">
        <v>7.3310842193243415</v>
      </c>
      <c r="R8" s="53">
        <v>7.3780915999345531</v>
      </c>
      <c r="S8" s="53">
        <v>7.413211013002261</v>
      </c>
      <c r="T8" s="53">
        <v>7.4434624762388673</v>
      </c>
      <c r="U8" s="53">
        <v>7.4892489988716626</v>
      </c>
      <c r="V8" s="53">
        <v>7.5569864039158929</v>
      </c>
      <c r="W8" s="53">
        <v>7.6245423905285774</v>
      </c>
      <c r="X8" s="53">
        <v>7.6715174435589013</v>
      </c>
      <c r="Y8" s="53">
        <v>7.7232210743905556</v>
      </c>
      <c r="Z8" s="53">
        <v>7.7238656460241293</v>
      </c>
      <c r="AA8" s="53">
        <v>7.6611540833672818</v>
      </c>
      <c r="AB8" s="53">
        <v>7.5395254223308719</v>
      </c>
      <c r="AC8" s="53">
        <v>7.4504998642709737</v>
      </c>
      <c r="AD8" s="53">
        <v>7.2799151862929703</v>
      </c>
      <c r="AE8" s="53">
        <v>7.2477372154151176</v>
      </c>
      <c r="AF8" s="236">
        <v>7.1106436087334401</v>
      </c>
      <c r="AG8" s="191">
        <v>7</v>
      </c>
    </row>
    <row r="9" spans="1:33" x14ac:dyDescent="0.25">
      <c r="A9" s="51" t="s">
        <v>17</v>
      </c>
      <c r="B9" s="53">
        <v>5.8806516218180294</v>
      </c>
      <c r="C9" s="53">
        <v>6.2197171971836864</v>
      </c>
      <c r="D9" s="53">
        <v>6.414361976068796</v>
      </c>
      <c r="E9" s="53">
        <v>6.703215946086555</v>
      </c>
      <c r="F9" s="53">
        <v>6.7475565767162324</v>
      </c>
      <c r="G9" s="53">
        <v>6.8994632481823528</v>
      </c>
      <c r="H9" s="53">
        <v>7.2342031821368851</v>
      </c>
      <c r="I9" s="53">
        <v>7.5847098554758965</v>
      </c>
      <c r="J9" s="53">
        <v>7.5246712087933361</v>
      </c>
      <c r="K9" s="53">
        <v>7.6436130516167688</v>
      </c>
      <c r="L9" s="53">
        <v>7.3560128492166443</v>
      </c>
      <c r="M9" s="53">
        <v>7.246846563353702</v>
      </c>
      <c r="N9" s="53">
        <v>7.039518531295144</v>
      </c>
      <c r="O9" s="53">
        <v>7.0249770592394603</v>
      </c>
      <c r="P9" s="53">
        <v>7.0907486144046326</v>
      </c>
      <c r="Q9" s="53">
        <v>7.1803608545823403</v>
      </c>
      <c r="R9" s="53">
        <v>7.0870010787614817</v>
      </c>
      <c r="S9" s="53">
        <v>7.0585794744844614</v>
      </c>
      <c r="T9" s="53">
        <v>7.0456543828478466</v>
      </c>
      <c r="U9" s="53">
        <v>7.1453419620705914</v>
      </c>
      <c r="V9" s="53">
        <v>7.1986412567470337</v>
      </c>
      <c r="W9" s="53">
        <v>7.1125913296544603</v>
      </c>
      <c r="X9" s="53">
        <v>7.1973670518424377</v>
      </c>
      <c r="Y9" s="53">
        <v>7.2829740817831246</v>
      </c>
      <c r="Z9" s="53">
        <v>7.1903143447664464</v>
      </c>
      <c r="AA9" s="53">
        <v>7.2699702898709413</v>
      </c>
      <c r="AB9" s="53">
        <v>7.2694741857764598</v>
      </c>
      <c r="AC9" s="53">
        <v>7.0659107223124282</v>
      </c>
      <c r="AD9" s="53">
        <v>7.0419201712949544</v>
      </c>
      <c r="AE9" s="53">
        <v>6.9404260823903856</v>
      </c>
      <c r="AF9" s="236">
        <v>6.9342129080836177</v>
      </c>
      <c r="AG9" s="191">
        <v>20</v>
      </c>
    </row>
    <row r="10" spans="1:33" x14ac:dyDescent="0.25">
      <c r="A10" s="51" t="s">
        <v>18</v>
      </c>
      <c r="B10" s="53">
        <v>6.4518394529857597</v>
      </c>
      <c r="C10" s="53">
        <v>6.5545351190546617</v>
      </c>
      <c r="D10" s="53">
        <v>6.7456245362269671</v>
      </c>
      <c r="E10" s="53">
        <v>7.0000657736145984</v>
      </c>
      <c r="F10" s="53">
        <v>7.090145968892962</v>
      </c>
      <c r="G10" s="53">
        <v>7.1602642125650275</v>
      </c>
      <c r="H10" s="53">
        <v>7.5568545996667034</v>
      </c>
      <c r="I10" s="53">
        <v>7.9438281946211253</v>
      </c>
      <c r="J10" s="53">
        <v>8.1385678051562582</v>
      </c>
      <c r="K10" s="53">
        <v>8.1790597124139079</v>
      </c>
      <c r="L10" s="53">
        <v>7.9768267494178637</v>
      </c>
      <c r="M10" s="53">
        <v>7.8993391886345679</v>
      </c>
      <c r="N10" s="53">
        <v>7.8243203057069257</v>
      </c>
      <c r="O10" s="53">
        <v>7.9204694590911906</v>
      </c>
      <c r="P10" s="53">
        <v>7.9216228514947629</v>
      </c>
      <c r="Q10" s="53">
        <v>7.9076810351450249</v>
      </c>
      <c r="R10" s="53">
        <v>8.1245087469983854</v>
      </c>
      <c r="S10" s="53">
        <v>8.1041245189847313</v>
      </c>
      <c r="T10" s="53">
        <v>8.0957921711007828</v>
      </c>
      <c r="U10" s="53">
        <v>8.1161741986018257</v>
      </c>
      <c r="V10" s="53">
        <v>8.156359019765306</v>
      </c>
      <c r="W10" s="53">
        <v>8.2496187680942299</v>
      </c>
      <c r="X10" s="53">
        <v>8.3462848240427494</v>
      </c>
      <c r="Y10" s="53">
        <v>8.4101142254421202</v>
      </c>
      <c r="Z10" s="53">
        <v>8.3744611249964027</v>
      </c>
      <c r="AA10" s="53">
        <v>8.141041941141502</v>
      </c>
      <c r="AB10" s="53">
        <v>8.2082507675936558</v>
      </c>
      <c r="AC10" s="53">
        <v>7.6804907725292111</v>
      </c>
      <c r="AD10" s="53">
        <v>7.8161056219961225</v>
      </c>
      <c r="AE10" s="53">
        <v>7.7719568247667086</v>
      </c>
      <c r="AF10" s="236">
        <v>7.4872671552468102</v>
      </c>
      <c r="AG10" s="191">
        <v>2</v>
      </c>
    </row>
    <row r="11" spans="1:33" x14ac:dyDescent="0.25">
      <c r="A11" s="51" t="s">
        <v>19</v>
      </c>
      <c r="B11" s="53">
        <v>5.4413669304207168</v>
      </c>
      <c r="C11" s="53">
        <v>5.7467672312122788</v>
      </c>
      <c r="D11" s="53">
        <v>5.9631877225158716</v>
      </c>
      <c r="E11" s="53">
        <v>6.254766231522467</v>
      </c>
      <c r="F11" s="53">
        <v>6.2574745962241813</v>
      </c>
      <c r="G11" s="53">
        <v>6.3619440425896352</v>
      </c>
      <c r="H11" s="53">
        <v>6.7797045448795741</v>
      </c>
      <c r="I11" s="53">
        <v>7.1319948880587747</v>
      </c>
      <c r="J11" s="53">
        <v>7.0854700908909827</v>
      </c>
      <c r="K11" s="53">
        <v>7.0133622378328369</v>
      </c>
      <c r="L11" s="53">
        <v>6.6527817350881699</v>
      </c>
      <c r="M11" s="53">
        <v>6.6419754314918782</v>
      </c>
      <c r="N11" s="53">
        <v>6.5948571909514122</v>
      </c>
      <c r="O11" s="53">
        <v>6.4878053312206285</v>
      </c>
      <c r="P11" s="53">
        <v>6.5711575561446312</v>
      </c>
      <c r="Q11" s="53">
        <v>6.5973136915976722</v>
      </c>
      <c r="R11" s="53">
        <v>6.555628756974774</v>
      </c>
      <c r="S11" s="53">
        <v>6.6162776858435421</v>
      </c>
      <c r="T11" s="53">
        <v>6.7335224680999852</v>
      </c>
      <c r="U11" s="53">
        <v>6.7718320156890464</v>
      </c>
      <c r="V11" s="53">
        <v>6.8918561945763246</v>
      </c>
      <c r="W11" s="53">
        <v>7.0893493231545124</v>
      </c>
      <c r="X11" s="53">
        <v>7.1278983248003849</v>
      </c>
      <c r="Y11" s="53">
        <v>7.174134589256731</v>
      </c>
      <c r="Z11" s="53">
        <v>7.0790321476703069</v>
      </c>
      <c r="AA11" s="53">
        <v>6.8813840369223742</v>
      </c>
      <c r="AB11" s="53">
        <v>6.8680939920239572</v>
      </c>
      <c r="AC11" s="53">
        <v>6.7184067315776304</v>
      </c>
      <c r="AD11" s="53">
        <v>6.5610979515346708</v>
      </c>
      <c r="AE11" s="53">
        <v>6.5158923049812083</v>
      </c>
      <c r="AF11" s="236">
        <v>6.5858273440404886</v>
      </c>
      <c r="AG11" s="191">
        <v>39</v>
      </c>
    </row>
    <row r="12" spans="1:33" x14ac:dyDescent="0.25">
      <c r="A12" s="55" t="s">
        <v>20</v>
      </c>
      <c r="B12" s="62">
        <v>5.9496286290443976</v>
      </c>
      <c r="C12" s="62">
        <v>6.0573878382317963</v>
      </c>
      <c r="D12" s="62">
        <v>6.2786889309504561</v>
      </c>
      <c r="E12" s="62">
        <v>6.6279359437607575</v>
      </c>
      <c r="F12" s="62">
        <v>6.7227641323091474</v>
      </c>
      <c r="G12" s="62">
        <v>6.8441135924720404</v>
      </c>
      <c r="H12" s="62">
        <v>7.1952581703874481</v>
      </c>
      <c r="I12" s="62">
        <v>7.5578813261687285</v>
      </c>
      <c r="J12" s="62">
        <v>7.5663032475681753</v>
      </c>
      <c r="K12" s="62">
        <v>7.5517293092707449</v>
      </c>
      <c r="L12" s="62">
        <v>7.272541378788449</v>
      </c>
      <c r="M12" s="62">
        <v>7.3100655335675269</v>
      </c>
      <c r="N12" s="62">
        <v>7.2962158290700154</v>
      </c>
      <c r="O12" s="62">
        <v>7.1707126671091679</v>
      </c>
      <c r="P12" s="62">
        <v>7.2913886439153464</v>
      </c>
      <c r="Q12" s="62">
        <v>7.3306631028748415</v>
      </c>
      <c r="R12" s="62">
        <v>7.3709618549560467</v>
      </c>
      <c r="S12" s="62">
        <v>7.4144181794446</v>
      </c>
      <c r="T12" s="62">
        <v>7.4840731133716609</v>
      </c>
      <c r="U12" s="62">
        <v>7.4923254818154525</v>
      </c>
      <c r="V12" s="62">
        <v>7.4875593381654317</v>
      </c>
      <c r="W12" s="62">
        <v>7.574252529304168</v>
      </c>
      <c r="X12" s="62">
        <v>7.5901590367773055</v>
      </c>
      <c r="Y12" s="62">
        <v>7.6561953063292654</v>
      </c>
      <c r="Z12" s="62">
        <v>7.626066482980197</v>
      </c>
      <c r="AA12" s="62">
        <v>7.4949222727015554</v>
      </c>
      <c r="AB12" s="62">
        <v>7.4876664529055281</v>
      </c>
      <c r="AC12" s="62">
        <v>7.4378225609376925</v>
      </c>
      <c r="AD12" s="62">
        <v>7.1828370554997205</v>
      </c>
      <c r="AE12" s="62">
        <v>7.1312488304606454</v>
      </c>
      <c r="AF12" s="236">
        <v>7.0467992791132392</v>
      </c>
      <c r="AG12" s="191">
        <v>12</v>
      </c>
    </row>
    <row r="13" spans="1:33" x14ac:dyDescent="0.25">
      <c r="A13" s="51" t="s">
        <v>21</v>
      </c>
      <c r="B13" s="53">
        <v>5.4025240509554182</v>
      </c>
      <c r="C13" s="53">
        <v>5.4862230129144054</v>
      </c>
      <c r="D13" s="53">
        <v>5.6182406226169617</v>
      </c>
      <c r="E13" s="53">
        <v>5.8518000241380905</v>
      </c>
      <c r="F13" s="53">
        <v>5.864206108208883</v>
      </c>
      <c r="G13" s="53">
        <v>6.0660093809995574</v>
      </c>
      <c r="H13" s="53">
        <v>6.3104822071157995</v>
      </c>
      <c r="I13" s="53">
        <v>6.6959170892060333</v>
      </c>
      <c r="J13" s="53">
        <v>6.7591164419545153</v>
      </c>
      <c r="K13" s="53">
        <v>6.8840717607598547</v>
      </c>
      <c r="L13" s="53">
        <v>6.6526711044772426</v>
      </c>
      <c r="M13" s="53">
        <v>6.6452570634962056</v>
      </c>
      <c r="N13" s="53">
        <v>6.3247536280402663</v>
      </c>
      <c r="O13" s="53">
        <v>6.1774063798604848</v>
      </c>
      <c r="P13" s="53">
        <v>6.2829584321010898</v>
      </c>
      <c r="Q13" s="53">
        <v>6.2235105076661847</v>
      </c>
      <c r="R13" s="53">
        <v>5.9949682375698288</v>
      </c>
      <c r="S13" s="53">
        <v>5.9713567174179687</v>
      </c>
      <c r="T13" s="53">
        <v>6.0733623021743943</v>
      </c>
      <c r="U13" s="53">
        <v>6.0717275301453961</v>
      </c>
      <c r="V13" s="53">
        <v>6.2256927146798944</v>
      </c>
      <c r="W13" s="53">
        <v>6.1764861695158579</v>
      </c>
      <c r="X13" s="53">
        <v>6.2213574696809708</v>
      </c>
      <c r="Y13" s="53">
        <v>6.3508758521653919</v>
      </c>
      <c r="Z13" s="53">
        <v>6.351056055886473</v>
      </c>
      <c r="AA13" s="53">
        <v>6.3760625003233491</v>
      </c>
      <c r="AB13" s="53">
        <v>6.3335913501187262</v>
      </c>
      <c r="AC13" s="53">
        <v>6.0521730297214482</v>
      </c>
      <c r="AD13" s="53">
        <v>5.5665944170930368</v>
      </c>
      <c r="AE13" s="53">
        <v>5.8283545269613564</v>
      </c>
      <c r="AF13" s="236">
        <v>6.3036424311827126</v>
      </c>
      <c r="AG13" s="191">
        <v>48</v>
      </c>
    </row>
    <row r="14" spans="1:33" x14ac:dyDescent="0.25">
      <c r="A14" s="51" t="s">
        <v>22</v>
      </c>
      <c r="B14" s="53">
        <v>5.7643718437286644</v>
      </c>
      <c r="C14" s="53">
        <v>5.7564102641185242</v>
      </c>
      <c r="D14" s="53">
        <v>6.007754459498833</v>
      </c>
      <c r="E14" s="53">
        <v>6.2048770731660428</v>
      </c>
      <c r="F14" s="53">
        <v>5.9765442750012019</v>
      </c>
      <c r="G14" s="53">
        <v>5.9270860156993264</v>
      </c>
      <c r="H14" s="53">
        <v>6.1460655117605745</v>
      </c>
      <c r="I14" s="53">
        <v>6.6041582846517137</v>
      </c>
      <c r="J14" s="53">
        <v>6.7681752187126891</v>
      </c>
      <c r="K14" s="53">
        <v>6.7377745307700536</v>
      </c>
      <c r="L14" s="53">
        <v>6.4000206811626539</v>
      </c>
      <c r="M14" s="53">
        <v>6.4420727469681216</v>
      </c>
      <c r="N14" s="53">
        <v>6.5773771727026373</v>
      </c>
      <c r="O14" s="53">
        <v>6.6791174010130279</v>
      </c>
      <c r="P14" s="53">
        <v>6.7631187431546209</v>
      </c>
      <c r="Q14" s="53">
        <v>6.719779238515077</v>
      </c>
      <c r="R14" s="53">
        <v>6.3557307614752929</v>
      </c>
      <c r="S14" s="53">
        <v>6.3861791251500293</v>
      </c>
      <c r="T14" s="53">
        <v>6.5031257156314055</v>
      </c>
      <c r="U14" s="53">
        <v>6.6258791157625483</v>
      </c>
      <c r="V14" s="53">
        <v>6.6216238585285394</v>
      </c>
      <c r="W14" s="53">
        <v>6.5676549733577483</v>
      </c>
      <c r="X14" s="53">
        <v>6.6474056886840716</v>
      </c>
      <c r="Y14" s="53">
        <v>6.8595114957960277</v>
      </c>
      <c r="Z14" s="53">
        <v>6.9754854920740348</v>
      </c>
      <c r="AA14" s="53">
        <v>6.9385610238672335</v>
      </c>
      <c r="AB14" s="53">
        <v>6.9554296946028558</v>
      </c>
      <c r="AC14" s="53">
        <v>6.809294647280776</v>
      </c>
      <c r="AD14" s="53">
        <v>6.3904829373410026</v>
      </c>
      <c r="AE14" s="53">
        <v>6.4632663758607221</v>
      </c>
      <c r="AF14" s="236">
        <v>6.6556828325650379</v>
      </c>
      <c r="AG14" s="191">
        <v>36</v>
      </c>
    </row>
    <row r="15" spans="1:33" x14ac:dyDescent="0.25">
      <c r="A15" s="51" t="s">
        <v>23</v>
      </c>
      <c r="B15" s="53">
        <v>5.845418018970526</v>
      </c>
      <c r="C15" s="53">
        <v>6.0007306270668108</v>
      </c>
      <c r="D15" s="53">
        <v>6.1474881760201612</v>
      </c>
      <c r="E15" s="53">
        <v>6.5757579365946226</v>
      </c>
      <c r="F15" s="53">
        <v>6.5886465747259484</v>
      </c>
      <c r="G15" s="53">
        <v>6.6549596024529478</v>
      </c>
      <c r="H15" s="53">
        <v>6.9712244662362712</v>
      </c>
      <c r="I15" s="53">
        <v>7.4297024654295356</v>
      </c>
      <c r="J15" s="53">
        <v>7.4593158735712519</v>
      </c>
      <c r="K15" s="53">
        <v>7.4508017020160615</v>
      </c>
      <c r="L15" s="53">
        <v>7.1945013852193656</v>
      </c>
      <c r="M15" s="53">
        <v>7.2064121308541544</v>
      </c>
      <c r="N15" s="53">
        <v>7.1352160383355132</v>
      </c>
      <c r="O15" s="53">
        <v>7.096167319992392</v>
      </c>
      <c r="P15" s="53">
        <v>7.0565733635779369</v>
      </c>
      <c r="Q15" s="53">
        <v>7.1424317590885709</v>
      </c>
      <c r="R15" s="53">
        <v>7.1945275596221565</v>
      </c>
      <c r="S15" s="53">
        <v>7.1947783917635633</v>
      </c>
      <c r="T15" s="53">
        <v>7.2415237767202179</v>
      </c>
      <c r="U15" s="53">
        <v>7.2158114306839396</v>
      </c>
      <c r="V15" s="53">
        <v>7.2435936625572923</v>
      </c>
      <c r="W15" s="53">
        <v>7.2813897786323851</v>
      </c>
      <c r="X15" s="53">
        <v>7.3868024057841941</v>
      </c>
      <c r="Y15" s="53">
        <v>7.4382142660550032</v>
      </c>
      <c r="Z15" s="53">
        <v>7.2604543319274937</v>
      </c>
      <c r="AA15" s="53">
        <v>7.3050093665061597</v>
      </c>
      <c r="AB15" s="53">
        <v>7.3287229412241528</v>
      </c>
      <c r="AC15" s="53">
        <v>7.105725185810325</v>
      </c>
      <c r="AD15" s="53">
        <v>6.9254915642566965</v>
      </c>
      <c r="AE15" s="53">
        <v>7.0546906535425391</v>
      </c>
      <c r="AF15" s="236">
        <v>7.0723315739414492</v>
      </c>
      <c r="AG15" s="191">
        <v>11</v>
      </c>
    </row>
    <row r="16" spans="1:33" x14ac:dyDescent="0.25">
      <c r="A16" s="51" t="s">
        <v>24</v>
      </c>
      <c r="B16" s="53">
        <v>5.8097209475725178</v>
      </c>
      <c r="C16" s="53">
        <v>5.9248212114263552</v>
      </c>
      <c r="D16" s="53">
        <v>6.1102940944943356</v>
      </c>
      <c r="E16" s="53">
        <v>6.3692671020295881</v>
      </c>
      <c r="F16" s="53">
        <v>6.3737605763810876</v>
      </c>
      <c r="G16" s="53">
        <v>6.5205605683841661</v>
      </c>
      <c r="H16" s="53">
        <v>6.8389684816701015</v>
      </c>
      <c r="I16" s="53">
        <v>7.2739477757926183</v>
      </c>
      <c r="J16" s="53">
        <v>7.3099208781672091</v>
      </c>
      <c r="K16" s="53">
        <v>7.3049746515362841</v>
      </c>
      <c r="L16" s="53">
        <v>6.9573626745005273</v>
      </c>
      <c r="M16" s="53">
        <v>7.0651448310825451</v>
      </c>
      <c r="N16" s="53">
        <v>7.070442451540619</v>
      </c>
      <c r="O16" s="53">
        <v>7.0055940871438436</v>
      </c>
      <c r="P16" s="53">
        <v>7.1328611077406272</v>
      </c>
      <c r="Q16" s="53">
        <v>7.2491274477289593</v>
      </c>
      <c r="R16" s="53">
        <v>7.183972215894916</v>
      </c>
      <c r="S16" s="53">
        <v>7.2016539779569628</v>
      </c>
      <c r="T16" s="53">
        <v>7.2194815380994291</v>
      </c>
      <c r="U16" s="53">
        <v>7.2310995928769133</v>
      </c>
      <c r="V16" s="53">
        <v>7.2579637887285875</v>
      </c>
      <c r="W16" s="53">
        <v>7.2496618972153044</v>
      </c>
      <c r="X16" s="53">
        <v>7.4384126034994722</v>
      </c>
      <c r="Y16" s="53">
        <v>7.5157759122534396</v>
      </c>
      <c r="Z16" s="53">
        <v>7.2743465463751802</v>
      </c>
      <c r="AA16" s="53">
        <v>7.3016969347058316</v>
      </c>
      <c r="AB16" s="53">
        <v>7.3305940239911083</v>
      </c>
      <c r="AC16" s="53">
        <v>7.0492179363358396</v>
      </c>
      <c r="AD16" s="53">
        <v>6.7452367734721674</v>
      </c>
      <c r="AE16" s="53">
        <v>6.856539936520897</v>
      </c>
      <c r="AF16" s="236">
        <v>6.9070131453825798</v>
      </c>
      <c r="AG16" s="191">
        <v>22</v>
      </c>
    </row>
    <row r="17" spans="1:33" x14ac:dyDescent="0.25">
      <c r="A17" s="51" t="s">
        <v>25</v>
      </c>
      <c r="B17" s="53">
        <v>5.8655522421055046</v>
      </c>
      <c r="C17" s="53">
        <v>5.8306088825970681</v>
      </c>
      <c r="D17" s="53">
        <v>5.9092913446176274</v>
      </c>
      <c r="E17" s="53">
        <v>6.2526985105272255</v>
      </c>
      <c r="F17" s="53">
        <v>6.1258258501921219</v>
      </c>
      <c r="G17" s="53">
        <v>6.1115290122679946</v>
      </c>
      <c r="H17" s="53">
        <v>6.3969932788042447</v>
      </c>
      <c r="I17" s="53">
        <v>6.7763305091054598</v>
      </c>
      <c r="J17" s="53">
        <v>6.8779715373530967</v>
      </c>
      <c r="K17" s="53">
        <v>6.8990912856561435</v>
      </c>
      <c r="L17" s="53">
        <v>6.7043181219393011</v>
      </c>
      <c r="M17" s="53">
        <v>6.7439979260804845</v>
      </c>
      <c r="N17" s="53">
        <v>6.6752220197103895</v>
      </c>
      <c r="O17" s="53">
        <v>6.6816939292901241</v>
      </c>
      <c r="P17" s="53">
        <v>6.6988892912350595</v>
      </c>
      <c r="Q17" s="53">
        <v>6.8770281494471703</v>
      </c>
      <c r="R17" s="53">
        <v>6.7940491984174036</v>
      </c>
      <c r="S17" s="53">
        <v>6.748491234006984</v>
      </c>
      <c r="T17" s="53">
        <v>6.7192374066533143</v>
      </c>
      <c r="U17" s="53">
        <v>6.8713708380364267</v>
      </c>
      <c r="V17" s="53">
        <v>6.9298362194571483</v>
      </c>
      <c r="W17" s="53">
        <v>6.922771630434756</v>
      </c>
      <c r="X17" s="53">
        <v>7.0911616142351539</v>
      </c>
      <c r="Y17" s="53">
        <v>7.3914099556133559</v>
      </c>
      <c r="Z17" s="53">
        <v>7.2880490621688905</v>
      </c>
      <c r="AA17" s="53">
        <v>7.270673709934087</v>
      </c>
      <c r="AB17" s="53">
        <v>7.3848791320747091</v>
      </c>
      <c r="AC17" s="53">
        <v>7.0370209233519754</v>
      </c>
      <c r="AD17" s="53">
        <v>6.8053582946873616</v>
      </c>
      <c r="AE17" s="53">
        <v>6.9269057414824422</v>
      </c>
      <c r="AF17" s="236">
        <v>6.9594720585648666</v>
      </c>
      <c r="AG17" s="191">
        <v>18</v>
      </c>
    </row>
    <row r="18" spans="1:33" x14ac:dyDescent="0.25">
      <c r="A18" s="51" t="s">
        <v>26</v>
      </c>
      <c r="B18" s="53">
        <v>5.9894850442645833</v>
      </c>
      <c r="C18" s="53">
        <v>6.0108456260268168</v>
      </c>
      <c r="D18" s="53">
        <v>6.151640848234794</v>
      </c>
      <c r="E18" s="53">
        <v>6.3378897357865602</v>
      </c>
      <c r="F18" s="53">
        <v>6.3285465712264184</v>
      </c>
      <c r="G18" s="53">
        <v>6.3522461609818279</v>
      </c>
      <c r="H18" s="53">
        <v>6.5997281392398355</v>
      </c>
      <c r="I18" s="53">
        <v>6.9502279843442798</v>
      </c>
      <c r="J18" s="53">
        <v>7.0226199054119185</v>
      </c>
      <c r="K18" s="53">
        <v>7.0582640888093202</v>
      </c>
      <c r="L18" s="53">
        <v>6.7403585572519544</v>
      </c>
      <c r="M18" s="53">
        <v>6.7933589201669422</v>
      </c>
      <c r="N18" s="53">
        <v>6.6439847098967491</v>
      </c>
      <c r="O18" s="53">
        <v>6.5769996836357763</v>
      </c>
      <c r="P18" s="53">
        <v>6.6582191770006096</v>
      </c>
      <c r="Q18" s="53">
        <v>6.8096779996834513</v>
      </c>
      <c r="R18" s="53">
        <v>6.8109020686646362</v>
      </c>
      <c r="S18" s="53">
        <v>6.8050224736909826</v>
      </c>
      <c r="T18" s="53">
        <v>6.7728015021763559</v>
      </c>
      <c r="U18" s="53">
        <v>6.8603485144192149</v>
      </c>
      <c r="V18" s="53">
        <v>6.8712883662073061</v>
      </c>
      <c r="W18" s="53">
        <v>6.87096433317262</v>
      </c>
      <c r="X18" s="53">
        <v>6.9958964630075826</v>
      </c>
      <c r="Y18" s="53">
        <v>7.02820499881327</v>
      </c>
      <c r="Z18" s="53">
        <v>7.0301797733730984</v>
      </c>
      <c r="AA18" s="53">
        <v>7.0760001343977406</v>
      </c>
      <c r="AB18" s="53">
        <v>7.1100475123219944</v>
      </c>
      <c r="AC18" s="53">
        <v>7.0108811787410081</v>
      </c>
      <c r="AD18" s="53">
        <v>6.5755099341602063</v>
      </c>
      <c r="AE18" s="53">
        <v>6.7779485229807017</v>
      </c>
      <c r="AF18" s="236">
        <v>6.8444411459361749</v>
      </c>
      <c r="AG18" s="191">
        <v>24</v>
      </c>
    </row>
    <row r="19" spans="1:33" x14ac:dyDescent="0.25">
      <c r="A19" s="51" t="s">
        <v>27</v>
      </c>
      <c r="B19" s="53">
        <v>5.8195798009126243</v>
      </c>
      <c r="C19" s="53">
        <v>5.8816193735975801</v>
      </c>
      <c r="D19" s="53">
        <v>6.0099348833290778</v>
      </c>
      <c r="E19" s="53">
        <v>6.3558121619321168</v>
      </c>
      <c r="F19" s="53">
        <v>6.3750533427311566</v>
      </c>
      <c r="G19" s="53">
        <v>6.2369045417246305</v>
      </c>
      <c r="H19" s="53">
        <v>6.6912514018505371</v>
      </c>
      <c r="I19" s="53">
        <v>7.1570955007160997</v>
      </c>
      <c r="J19" s="53">
        <v>7.1513894727585265</v>
      </c>
      <c r="K19" s="53">
        <v>7.1126230293973052</v>
      </c>
      <c r="L19" s="53">
        <v>6.7236537432076489</v>
      </c>
      <c r="M19" s="53">
        <v>6.8549290675178121</v>
      </c>
      <c r="N19" s="53">
        <v>6.8413801098828273</v>
      </c>
      <c r="O19" s="53">
        <v>6.8016558595091388</v>
      </c>
      <c r="P19" s="53">
        <v>6.7176741792696788</v>
      </c>
      <c r="Q19" s="53">
        <v>6.785718567996792</v>
      </c>
      <c r="R19" s="53">
        <v>6.7346558995732879</v>
      </c>
      <c r="S19" s="53">
        <v>6.6676669229780829</v>
      </c>
      <c r="T19" s="53">
        <v>6.780020995951304</v>
      </c>
      <c r="U19" s="53">
        <v>6.5285371486023864</v>
      </c>
      <c r="V19" s="53">
        <v>6.5688890826413564</v>
      </c>
      <c r="W19" s="53">
        <v>6.6640909772273318</v>
      </c>
      <c r="X19" s="53">
        <v>6.6574400782500645</v>
      </c>
      <c r="Y19" s="53">
        <v>6.7509717530843254</v>
      </c>
      <c r="Z19" s="53">
        <v>6.7175701891470778</v>
      </c>
      <c r="AA19" s="53">
        <v>6.6092797391619227</v>
      </c>
      <c r="AB19" s="53">
        <v>6.6000696544352984</v>
      </c>
      <c r="AC19" s="53">
        <v>6.1048977486540723</v>
      </c>
      <c r="AD19" s="53">
        <v>5.9349687423669293</v>
      </c>
      <c r="AE19" s="53">
        <v>5.8683351154894217</v>
      </c>
      <c r="AF19" s="236">
        <v>6.2087762665481652</v>
      </c>
      <c r="AG19" s="191">
        <v>54</v>
      </c>
    </row>
    <row r="20" spans="1:33" x14ac:dyDescent="0.25">
      <c r="A20" s="51" t="s">
        <v>28</v>
      </c>
      <c r="B20" s="53">
        <v>6.8626227503743449</v>
      </c>
      <c r="C20" s="53">
        <v>6.9165738123944962</v>
      </c>
      <c r="D20" s="53">
        <v>6.9347080059187869</v>
      </c>
      <c r="E20" s="53">
        <v>7.2160804364254547</v>
      </c>
      <c r="F20" s="53">
        <v>7.1506852494160489</v>
      </c>
      <c r="G20" s="53">
        <v>6.9119300771870824</v>
      </c>
      <c r="H20" s="53">
        <v>7.1842950234549585</v>
      </c>
      <c r="I20" s="53">
        <v>7.6751197617867639</v>
      </c>
      <c r="J20" s="53">
        <v>7.5743124986708272</v>
      </c>
      <c r="K20" s="53">
        <v>7.6929079775570131</v>
      </c>
      <c r="L20" s="53">
        <v>7.2612288879678673</v>
      </c>
      <c r="M20" s="53">
        <v>6.9403525308192542</v>
      </c>
      <c r="N20" s="53">
        <v>6.7861526677190165</v>
      </c>
      <c r="O20" s="53">
        <v>6.9278332768088617</v>
      </c>
      <c r="P20" s="53">
        <v>7.0202315708581677</v>
      </c>
      <c r="Q20" s="53">
        <v>7.098257649742588</v>
      </c>
      <c r="R20" s="53">
        <v>6.7788583467124433</v>
      </c>
      <c r="S20" s="53">
        <v>6.7702248019958056</v>
      </c>
      <c r="T20" s="53">
        <v>6.787055966781729</v>
      </c>
      <c r="U20" s="53">
        <v>6.8428515330639144</v>
      </c>
      <c r="V20" s="53">
        <v>6.8236698137270162</v>
      </c>
      <c r="W20" s="53">
        <v>6.7281704171094168</v>
      </c>
      <c r="X20" s="53">
        <v>7.1803162752249898</v>
      </c>
      <c r="Y20" s="53">
        <v>7.4531235962921194</v>
      </c>
      <c r="Z20" s="53">
        <v>7.6864983167692289</v>
      </c>
      <c r="AA20" s="53">
        <v>7.1374595687976159</v>
      </c>
      <c r="AB20" s="53">
        <v>7.3469878718714421</v>
      </c>
      <c r="AC20" s="53">
        <v>7.2211510618189463</v>
      </c>
      <c r="AD20" s="53">
        <v>6.8961311040546143</v>
      </c>
      <c r="AE20" s="53">
        <v>7.0135393405240549</v>
      </c>
      <c r="AF20" s="236">
        <v>6.9571759112659759</v>
      </c>
      <c r="AG20" s="191">
        <v>19</v>
      </c>
    </row>
    <row r="21" spans="1:33" x14ac:dyDescent="0.25">
      <c r="A21" s="51" t="s">
        <v>29</v>
      </c>
      <c r="B21" s="53">
        <v>5.0085951283488042</v>
      </c>
      <c r="C21" s="53">
        <v>5.1191208367856946</v>
      </c>
      <c r="D21" s="53">
        <v>5.2809257741534061</v>
      </c>
      <c r="E21" s="53">
        <v>5.5423639057830778</v>
      </c>
      <c r="F21" s="53">
        <v>5.5446268727719046</v>
      </c>
      <c r="G21" s="53">
        <v>5.7450148200464044</v>
      </c>
      <c r="H21" s="53">
        <v>5.9422509205545397</v>
      </c>
      <c r="I21" s="53">
        <v>6.6085425624675338</v>
      </c>
      <c r="J21" s="53">
        <v>6.5495255266798615</v>
      </c>
      <c r="K21" s="53">
        <v>6.4711139160363915</v>
      </c>
      <c r="L21" s="53">
        <v>6.0486292638797581</v>
      </c>
      <c r="M21" s="53">
        <v>5.9535774580955234</v>
      </c>
      <c r="N21" s="53">
        <v>5.9634506707533275</v>
      </c>
      <c r="O21" s="53">
        <v>5.877574715343008</v>
      </c>
      <c r="P21" s="53">
        <v>5.9537702618071338</v>
      </c>
      <c r="Q21" s="53">
        <v>6.0091780463780111</v>
      </c>
      <c r="R21" s="53">
        <v>5.8665542301400251</v>
      </c>
      <c r="S21" s="53">
        <v>5.8183429301207772</v>
      </c>
      <c r="T21" s="53">
        <v>5.9481239733088058</v>
      </c>
      <c r="U21" s="53">
        <v>5.9420150581449676</v>
      </c>
      <c r="V21" s="53">
        <v>6.1679608341971042</v>
      </c>
      <c r="W21" s="53">
        <v>6.1441394468817192</v>
      </c>
      <c r="X21" s="53">
        <v>6.1221234645184746</v>
      </c>
      <c r="Y21" s="53">
        <v>6.2259938550726561</v>
      </c>
      <c r="Z21" s="53">
        <v>6.087175478734153</v>
      </c>
      <c r="AA21" s="53">
        <v>6.1026664938899691</v>
      </c>
      <c r="AB21" s="53">
        <v>6.1036033499264599</v>
      </c>
      <c r="AC21" s="53">
        <v>5.9347113306656789</v>
      </c>
      <c r="AD21" s="53">
        <v>5.7030414258384141</v>
      </c>
      <c r="AE21" s="53">
        <v>5.8593940845580867</v>
      </c>
      <c r="AF21" s="236">
        <v>6.2175386187887103</v>
      </c>
      <c r="AG21" s="191">
        <v>53</v>
      </c>
    </row>
    <row r="22" spans="1:33" x14ac:dyDescent="0.25">
      <c r="A22" s="55" t="s">
        <v>30</v>
      </c>
      <c r="B22" s="62">
        <v>5.0536602259721874</v>
      </c>
      <c r="C22" s="62">
        <v>5.1988650933447991</v>
      </c>
      <c r="D22" s="62">
        <v>5.4371946326646361</v>
      </c>
      <c r="E22" s="62">
        <v>5.7247550655771784</v>
      </c>
      <c r="F22" s="62">
        <v>5.8021334168784255</v>
      </c>
      <c r="G22" s="62">
        <v>6.0010252922501266</v>
      </c>
      <c r="H22" s="62">
        <v>6.4092790087229234</v>
      </c>
      <c r="I22" s="62">
        <v>6.85941959780767</v>
      </c>
      <c r="J22" s="62">
        <v>6.865720237678274</v>
      </c>
      <c r="K22" s="62">
        <v>6.8700569096649469</v>
      </c>
      <c r="L22" s="62">
        <v>6.5366384325458933</v>
      </c>
      <c r="M22" s="62">
        <v>6.4444629392125323</v>
      </c>
      <c r="N22" s="62">
        <v>6.4144862077047762</v>
      </c>
      <c r="O22" s="62">
        <v>6.2343166079722465</v>
      </c>
      <c r="P22" s="62">
        <v>6.3219174440582337</v>
      </c>
      <c r="Q22" s="62">
        <v>6.4944803627941354</v>
      </c>
      <c r="R22" s="62">
        <v>6.3862945762005809</v>
      </c>
      <c r="S22" s="62">
        <v>6.4465065900126346</v>
      </c>
      <c r="T22" s="62">
        <v>6.5198754048680181</v>
      </c>
      <c r="U22" s="62">
        <v>6.493273045887463</v>
      </c>
      <c r="V22" s="62">
        <v>6.63544450303056</v>
      </c>
      <c r="W22" s="62">
        <v>6.7033846423856964</v>
      </c>
      <c r="X22" s="62">
        <v>6.6945270234021317</v>
      </c>
      <c r="Y22" s="62">
        <v>6.8003911653378699</v>
      </c>
      <c r="Z22" s="62">
        <v>6.7323473891915171</v>
      </c>
      <c r="AA22" s="62">
        <v>6.5014758951510387</v>
      </c>
      <c r="AB22" s="62">
        <v>6.6556448486625754</v>
      </c>
      <c r="AC22" s="62">
        <v>6.5535797200843824</v>
      </c>
      <c r="AD22" s="62">
        <v>6.3841415592470954</v>
      </c>
      <c r="AE22" s="62">
        <v>6.3393077555323849</v>
      </c>
      <c r="AF22" s="236">
        <v>6.5191201975169388</v>
      </c>
      <c r="AG22" s="191">
        <v>42</v>
      </c>
    </row>
    <row r="23" spans="1:33" x14ac:dyDescent="0.25">
      <c r="A23" s="51" t="s">
        <v>31</v>
      </c>
      <c r="B23" s="53">
        <v>5.7131849520113462</v>
      </c>
      <c r="C23" s="53">
        <v>5.8755256338385742</v>
      </c>
      <c r="D23" s="53">
        <v>6.0763328832753958</v>
      </c>
      <c r="E23" s="53">
        <v>6.4472924881269718</v>
      </c>
      <c r="F23" s="53">
        <v>6.5896240080725299</v>
      </c>
      <c r="G23" s="53">
        <v>6.679474918084364</v>
      </c>
      <c r="H23" s="53">
        <v>7.0129311719862777</v>
      </c>
      <c r="I23" s="53">
        <v>7.4315772398557316</v>
      </c>
      <c r="J23" s="53">
        <v>7.3901312889184032</v>
      </c>
      <c r="K23" s="53">
        <v>7.3948723180457705</v>
      </c>
      <c r="L23" s="53">
        <v>7.0121176653082022</v>
      </c>
      <c r="M23" s="53">
        <v>7.0010294739318271</v>
      </c>
      <c r="N23" s="53">
        <v>6.955167162404817</v>
      </c>
      <c r="O23" s="53">
        <v>6.9047826344055148</v>
      </c>
      <c r="P23" s="53">
        <v>6.9108605101455582</v>
      </c>
      <c r="Q23" s="53">
        <v>7.0076176715309844</v>
      </c>
      <c r="R23" s="53">
        <v>6.9870992649504133</v>
      </c>
      <c r="S23" s="53">
        <v>7.061164986720077</v>
      </c>
      <c r="T23" s="53">
        <v>7.1201675610058315</v>
      </c>
      <c r="U23" s="53">
        <v>7.0028917242114952</v>
      </c>
      <c r="V23" s="53">
        <v>7.1441615330484778</v>
      </c>
      <c r="W23" s="53">
        <v>7.2382555370256441</v>
      </c>
      <c r="X23" s="53">
        <v>7.2710863850316505</v>
      </c>
      <c r="Y23" s="53">
        <v>7.3095214250120781</v>
      </c>
      <c r="Z23" s="53">
        <v>7.2094829118792552</v>
      </c>
      <c r="AA23" s="53">
        <v>7.1883143824192262</v>
      </c>
      <c r="AB23" s="53">
        <v>7.1413067812303268</v>
      </c>
      <c r="AC23" s="53">
        <v>6.8149871426765714</v>
      </c>
      <c r="AD23" s="53">
        <v>6.644448224011076</v>
      </c>
      <c r="AE23" s="53">
        <v>6.7656244221906618</v>
      </c>
      <c r="AF23" s="236">
        <v>6.7953497855837721</v>
      </c>
      <c r="AG23" s="191">
        <v>29</v>
      </c>
    </row>
    <row r="24" spans="1:33" x14ac:dyDescent="0.25">
      <c r="A24" s="51" t="s">
        <v>32</v>
      </c>
      <c r="B24" s="53">
        <v>5.4023771255278765</v>
      </c>
      <c r="C24" s="53">
        <v>5.4754602892933129</v>
      </c>
      <c r="D24" s="53">
        <v>5.7284644802085127</v>
      </c>
      <c r="E24" s="53">
        <v>6.0793619114786859</v>
      </c>
      <c r="F24" s="53">
        <v>6.1342532618060561</v>
      </c>
      <c r="G24" s="53">
        <v>6.1446768383110069</v>
      </c>
      <c r="H24" s="53">
        <v>6.4702274071266723</v>
      </c>
      <c r="I24" s="53">
        <v>6.961339512613911</v>
      </c>
      <c r="J24" s="53">
        <v>7.0023604597185676</v>
      </c>
      <c r="K24" s="53">
        <v>6.8514961858901806</v>
      </c>
      <c r="L24" s="53">
        <v>6.5544681541755203</v>
      </c>
      <c r="M24" s="53">
        <v>6.5690621156536197</v>
      </c>
      <c r="N24" s="53">
        <v>6.544620562510076</v>
      </c>
      <c r="O24" s="53">
        <v>6.6416901010476783</v>
      </c>
      <c r="P24" s="53">
        <v>6.5902495196653135</v>
      </c>
      <c r="Q24" s="53">
        <v>6.6851529160213827</v>
      </c>
      <c r="R24" s="53">
        <v>6.7596961739888286</v>
      </c>
      <c r="S24" s="53">
        <v>6.8476406817320417</v>
      </c>
      <c r="T24" s="53">
        <v>6.9002349866126211</v>
      </c>
      <c r="U24" s="53">
        <v>6.8742175602801838</v>
      </c>
      <c r="V24" s="53">
        <v>6.857908149186791</v>
      </c>
      <c r="W24" s="53">
        <v>6.8634457598161864</v>
      </c>
      <c r="X24" s="53">
        <v>6.8099213791980402</v>
      </c>
      <c r="Y24" s="53">
        <v>6.8655827794296611</v>
      </c>
      <c r="Z24" s="53">
        <v>6.7967977551251595</v>
      </c>
      <c r="AA24" s="53">
        <v>6.7039339966227294</v>
      </c>
      <c r="AB24" s="53">
        <v>6.498334763116751</v>
      </c>
      <c r="AC24" s="53">
        <v>6.2287248624770628</v>
      </c>
      <c r="AD24" s="53">
        <v>6.0231249662669297</v>
      </c>
      <c r="AE24" s="53">
        <v>6.1602972452621572</v>
      </c>
      <c r="AF24" s="236">
        <v>6.4744695865813728</v>
      </c>
      <c r="AG24" s="191">
        <v>44</v>
      </c>
    </row>
    <row r="25" spans="1:33" x14ac:dyDescent="0.25">
      <c r="A25" s="51" t="s">
        <v>33</v>
      </c>
      <c r="B25" s="53">
        <v>5.8889666269960399</v>
      </c>
      <c r="C25" s="53">
        <v>5.9380200058745265</v>
      </c>
      <c r="D25" s="53">
        <v>6.0922778909756294</v>
      </c>
      <c r="E25" s="53">
        <v>6.3831802142336187</v>
      </c>
      <c r="F25" s="53">
        <v>6.3594423931995978</v>
      </c>
      <c r="G25" s="53">
        <v>6.4230985879288411</v>
      </c>
      <c r="H25" s="53">
        <v>6.6355334921009792</v>
      </c>
      <c r="I25" s="53">
        <v>7.005088857725899</v>
      </c>
      <c r="J25" s="53">
        <v>7.043625204059075</v>
      </c>
      <c r="K25" s="53">
        <v>7.0424187502210351</v>
      </c>
      <c r="L25" s="53">
        <v>6.74356242197452</v>
      </c>
      <c r="M25" s="53">
        <v>6.7861342760572896</v>
      </c>
      <c r="N25" s="53">
        <v>6.6887728837277249</v>
      </c>
      <c r="O25" s="53">
        <v>6.6843040401811793</v>
      </c>
      <c r="P25" s="53">
        <v>6.6735640292249512</v>
      </c>
      <c r="Q25" s="53">
        <v>6.8048217273673304</v>
      </c>
      <c r="R25" s="53">
        <v>6.7498614459909652</v>
      </c>
      <c r="S25" s="53">
        <v>6.8280122564477219</v>
      </c>
      <c r="T25" s="53">
        <v>6.958471533446871</v>
      </c>
      <c r="U25" s="53">
        <v>7.0053942977791577</v>
      </c>
      <c r="V25" s="53">
        <v>7.0787802426648625</v>
      </c>
      <c r="W25" s="53">
        <v>7.1138723079701363</v>
      </c>
      <c r="X25" s="53">
        <v>7.2283657624704931</v>
      </c>
      <c r="Y25" s="53">
        <v>7.3539713164870975</v>
      </c>
      <c r="Z25" s="53">
        <v>7.3009289754007023</v>
      </c>
      <c r="AA25" s="53">
        <v>7.2202596495181375</v>
      </c>
      <c r="AB25" s="53">
        <v>7.0419452132034737</v>
      </c>
      <c r="AC25" s="53">
        <v>6.9812304241643668</v>
      </c>
      <c r="AD25" s="53">
        <v>6.8135684022910574</v>
      </c>
      <c r="AE25" s="53">
        <v>6.8607851668333995</v>
      </c>
      <c r="AF25" s="236">
        <v>6.8916691499632456</v>
      </c>
      <c r="AG25" s="191">
        <v>23</v>
      </c>
    </row>
    <row r="26" spans="1:33" x14ac:dyDescent="0.25">
      <c r="A26" s="51" t="s">
        <v>34</v>
      </c>
      <c r="B26" s="53">
        <v>5.0343739157444931</v>
      </c>
      <c r="C26" s="53">
        <v>5.085691067037394</v>
      </c>
      <c r="D26" s="53">
        <v>5.2521426026477522</v>
      </c>
      <c r="E26" s="53">
        <v>5.5448083855029262</v>
      </c>
      <c r="F26" s="53">
        <v>5.6359926701091254</v>
      </c>
      <c r="G26" s="53">
        <v>5.6457356037084567</v>
      </c>
      <c r="H26" s="53">
        <v>6.0997977635841147</v>
      </c>
      <c r="I26" s="53">
        <v>6.4216136504023558</v>
      </c>
      <c r="J26" s="53">
        <v>6.4381684700202397</v>
      </c>
      <c r="K26" s="53">
        <v>6.4129059204858203</v>
      </c>
      <c r="L26" s="53">
        <v>6.1099811278031195</v>
      </c>
      <c r="M26" s="53">
        <v>6.0687327933921074</v>
      </c>
      <c r="N26" s="53">
        <v>6.1760348564523753</v>
      </c>
      <c r="O26" s="53">
        <v>6.202868225040457</v>
      </c>
      <c r="P26" s="53">
        <v>6.30483545391278</v>
      </c>
      <c r="Q26" s="53">
        <v>6.2202451410111443</v>
      </c>
      <c r="R26" s="53">
        <v>6.0449814412221166</v>
      </c>
      <c r="S26" s="53">
        <v>6.0313932302663247</v>
      </c>
      <c r="T26" s="53">
        <v>6.0000473533610021</v>
      </c>
      <c r="U26" s="53">
        <v>5.8281870306417289</v>
      </c>
      <c r="V26" s="53">
        <v>5.8389363910070431</v>
      </c>
      <c r="W26" s="53">
        <v>5.7979993958304687</v>
      </c>
      <c r="X26" s="53">
        <v>5.9692605566151142</v>
      </c>
      <c r="Y26" s="53">
        <v>6.1163853725415338</v>
      </c>
      <c r="Z26" s="53">
        <v>5.8994477563309635</v>
      </c>
      <c r="AA26" s="53">
        <v>5.1563705243274827</v>
      </c>
      <c r="AB26" s="53">
        <v>5.8350019127067361</v>
      </c>
      <c r="AC26" s="53">
        <v>5.712617590393859</v>
      </c>
      <c r="AD26" s="53">
        <v>5.4760513803842459</v>
      </c>
      <c r="AE26" s="53">
        <v>5.6087938608701613</v>
      </c>
      <c r="AF26" s="236">
        <v>6.0643519122591059</v>
      </c>
      <c r="AG26" s="191">
        <v>57</v>
      </c>
    </row>
    <row r="27" spans="1:33" x14ac:dyDescent="0.25">
      <c r="A27" s="51" t="s">
        <v>35</v>
      </c>
      <c r="B27" s="53">
        <v>5.4801882626545613</v>
      </c>
      <c r="C27" s="53">
        <v>5.6624509424903451</v>
      </c>
      <c r="D27" s="53">
        <v>5.8293641606745537</v>
      </c>
      <c r="E27" s="53">
        <v>6.1503177478102513</v>
      </c>
      <c r="F27" s="53">
        <v>6.1148630023338848</v>
      </c>
      <c r="G27" s="53">
        <v>6.3393808415968964</v>
      </c>
      <c r="H27" s="53">
        <v>6.6634196459344812</v>
      </c>
      <c r="I27" s="53">
        <v>7.1808279597055895</v>
      </c>
      <c r="J27" s="53">
        <v>7.2275654430400245</v>
      </c>
      <c r="K27" s="53">
        <v>7.1886443938434397</v>
      </c>
      <c r="L27" s="53">
        <v>6.9330510034736959</v>
      </c>
      <c r="M27" s="53">
        <v>6.9634437357178562</v>
      </c>
      <c r="N27" s="53">
        <v>6.7612123320607695</v>
      </c>
      <c r="O27" s="53">
        <v>6.788042452484099</v>
      </c>
      <c r="P27" s="53">
        <v>6.8639423783817621</v>
      </c>
      <c r="Q27" s="53">
        <v>6.8773613092005474</v>
      </c>
      <c r="R27" s="53">
        <v>6.9613169766675869</v>
      </c>
      <c r="S27" s="53">
        <v>6.9554996441177517</v>
      </c>
      <c r="T27" s="53">
        <v>6.9758188556937712</v>
      </c>
      <c r="U27" s="53">
        <v>6.9869253011219783</v>
      </c>
      <c r="V27" s="53">
        <v>6.9727291795952011</v>
      </c>
      <c r="W27" s="53">
        <v>6.938419270441301</v>
      </c>
      <c r="X27" s="53">
        <v>7.0797862394869036</v>
      </c>
      <c r="Y27" s="53">
        <v>7.1476869283629894</v>
      </c>
      <c r="Z27" s="53">
        <v>7.0618052822348751</v>
      </c>
      <c r="AA27" s="53">
        <v>6.9531782340471251</v>
      </c>
      <c r="AB27" s="53">
        <v>6.7601559659098696</v>
      </c>
      <c r="AC27" s="53">
        <v>6.6914584532727446</v>
      </c>
      <c r="AD27" s="53">
        <v>6.4722584246400965</v>
      </c>
      <c r="AE27" s="53">
        <v>6.4315695790619394</v>
      </c>
      <c r="AF27" s="236">
        <v>6.6046211746871588</v>
      </c>
      <c r="AG27" s="191">
        <v>38</v>
      </c>
    </row>
    <row r="28" spans="1:33" x14ac:dyDescent="0.25">
      <c r="A28" s="51" t="s">
        <v>36</v>
      </c>
      <c r="B28" s="53">
        <v>5.6116808418557289</v>
      </c>
      <c r="C28" s="53">
        <v>5.600609647243961</v>
      </c>
      <c r="D28" s="53">
        <v>5.730053605086634</v>
      </c>
      <c r="E28" s="53">
        <v>5.707345674411485</v>
      </c>
      <c r="F28" s="53">
        <v>5.2732236245172581</v>
      </c>
      <c r="G28" s="53">
        <v>5.3187770641510008</v>
      </c>
      <c r="H28" s="53">
        <v>5.5914039628761634</v>
      </c>
      <c r="I28" s="53">
        <v>5.8568975990034353</v>
      </c>
      <c r="J28" s="53">
        <v>5.9687895130914006</v>
      </c>
      <c r="K28" s="53">
        <v>5.8596114836732829</v>
      </c>
      <c r="L28" s="53">
        <v>5.7353149006200432</v>
      </c>
      <c r="M28" s="53">
        <v>5.6267380606363302</v>
      </c>
      <c r="N28" s="53">
        <v>5.5934191522213572</v>
      </c>
      <c r="O28" s="53">
        <v>5.5877866683978263</v>
      </c>
      <c r="P28" s="53">
        <v>5.6566892006460421</v>
      </c>
      <c r="Q28" s="53">
        <v>5.6879207433520103</v>
      </c>
      <c r="R28" s="53">
        <v>5.741835377220819</v>
      </c>
      <c r="S28" s="53">
        <v>5.7162530106371916</v>
      </c>
      <c r="T28" s="53">
        <v>5.5529003821292262</v>
      </c>
      <c r="U28" s="53">
        <v>5.6959056361903038</v>
      </c>
      <c r="V28" s="53">
        <v>5.7969966971002682</v>
      </c>
      <c r="W28" s="53">
        <v>5.7943345448861328</v>
      </c>
      <c r="X28" s="53">
        <v>5.9777862996324549</v>
      </c>
      <c r="Y28" s="53">
        <v>6.2399128371504267</v>
      </c>
      <c r="Z28" s="53">
        <v>6.3987083531283462</v>
      </c>
      <c r="AA28" s="53">
        <v>6.4056716687011201</v>
      </c>
      <c r="AB28" s="53">
        <v>6.3203424553391967</v>
      </c>
      <c r="AC28" s="53">
        <v>6.1773978360357056</v>
      </c>
      <c r="AD28" s="53">
        <v>5.6976379060175715</v>
      </c>
      <c r="AE28" s="53">
        <v>5.7783041098346173</v>
      </c>
      <c r="AF28" s="236">
        <v>6.227213320289362</v>
      </c>
      <c r="AG28" s="191">
        <v>52</v>
      </c>
    </row>
    <row r="29" spans="1:33" x14ac:dyDescent="0.25">
      <c r="A29" s="51" t="s">
        <v>37</v>
      </c>
      <c r="B29" s="53">
        <v>6.0463089732878004</v>
      </c>
      <c r="C29" s="53">
        <v>6.0533726429713894</v>
      </c>
      <c r="D29" s="53">
        <v>6.1460792501703798</v>
      </c>
      <c r="E29" s="53">
        <v>6.4907570816455973</v>
      </c>
      <c r="F29" s="53">
        <v>6.4379208287679832</v>
      </c>
      <c r="G29" s="53">
        <v>6.3972328780123746</v>
      </c>
      <c r="H29" s="53">
        <v>6.6370659048677672</v>
      </c>
      <c r="I29" s="53">
        <v>6.9661696286728825</v>
      </c>
      <c r="J29" s="53">
        <v>7.0882149217970971</v>
      </c>
      <c r="K29" s="53">
        <v>7.1966755666508009</v>
      </c>
      <c r="L29" s="53">
        <v>6.9734657403179128</v>
      </c>
      <c r="M29" s="53">
        <v>7.0829535909280734</v>
      </c>
      <c r="N29" s="53">
        <v>6.8871005054887684</v>
      </c>
      <c r="O29" s="53">
        <v>7.0568122736405918</v>
      </c>
      <c r="P29" s="53">
        <v>7.0726048443915737</v>
      </c>
      <c r="Q29" s="53">
        <v>7.2026843477721991</v>
      </c>
      <c r="R29" s="53">
        <v>7.0639232803865921</v>
      </c>
      <c r="S29" s="53">
        <v>6.9951384226056339</v>
      </c>
      <c r="T29" s="53">
        <v>7.0330699752772654</v>
      </c>
      <c r="U29" s="53">
        <v>7.0365720157228049</v>
      </c>
      <c r="V29" s="53">
        <v>7.0790101856659708</v>
      </c>
      <c r="W29" s="53">
        <v>7.0452908570453117</v>
      </c>
      <c r="X29" s="53">
        <v>7.2630491691752388</v>
      </c>
      <c r="Y29" s="53">
        <v>7.3733962095461187</v>
      </c>
      <c r="Z29" s="53">
        <v>7.2784882493463376</v>
      </c>
      <c r="AA29" s="53">
        <v>7.2885523411225703</v>
      </c>
      <c r="AB29" s="53">
        <v>7.358104835826043</v>
      </c>
      <c r="AC29" s="53">
        <v>7.0753895644985318</v>
      </c>
      <c r="AD29" s="53">
        <v>7.059062328419099</v>
      </c>
      <c r="AE29" s="53">
        <v>7.0599284129903799</v>
      </c>
      <c r="AF29" s="236">
        <v>7.0400049634324198</v>
      </c>
      <c r="AG29" s="191">
        <v>13</v>
      </c>
    </row>
    <row r="30" spans="1:33" x14ac:dyDescent="0.25">
      <c r="A30" s="51" t="s">
        <v>38</v>
      </c>
      <c r="B30" s="53">
        <v>5.9299618170243766</v>
      </c>
      <c r="C30" s="53">
        <v>6.1604503615128499</v>
      </c>
      <c r="D30" s="53">
        <v>6.3140467196604995</v>
      </c>
      <c r="E30" s="53">
        <v>6.4230452262165203</v>
      </c>
      <c r="F30" s="53">
        <v>6.4623523899988298</v>
      </c>
      <c r="G30" s="53">
        <v>6.5353591567759928</v>
      </c>
      <c r="H30" s="53">
        <v>7.0225914548457835</v>
      </c>
      <c r="I30" s="53">
        <v>7.4968404451508457</v>
      </c>
      <c r="J30" s="53">
        <v>7.5021526193090828</v>
      </c>
      <c r="K30" s="53">
        <v>7.5356304733569326</v>
      </c>
      <c r="L30" s="53">
        <v>7.0991046445863262</v>
      </c>
      <c r="M30" s="53">
        <v>7.134949574103099</v>
      </c>
      <c r="N30" s="53">
        <v>7.1657320393737285</v>
      </c>
      <c r="O30" s="53">
        <v>7.1386962592878414</v>
      </c>
      <c r="P30" s="53">
        <v>7.0629750694032047</v>
      </c>
      <c r="Q30" s="53">
        <v>7.0854036927093196</v>
      </c>
      <c r="R30" s="53">
        <v>7.0479315343254045</v>
      </c>
      <c r="S30" s="53">
        <v>7.2716439403344992</v>
      </c>
      <c r="T30" s="53">
        <v>7.3165899986671077</v>
      </c>
      <c r="U30" s="53">
        <v>7.3619324733623754</v>
      </c>
      <c r="V30" s="53">
        <v>7.3988029877486845</v>
      </c>
      <c r="W30" s="53">
        <v>7.503967676506611</v>
      </c>
      <c r="X30" s="53">
        <v>7.5828986125209807</v>
      </c>
      <c r="Y30" s="53">
        <v>7.7035216879091282</v>
      </c>
      <c r="Z30" s="53">
        <v>7.7132680877127582</v>
      </c>
      <c r="AA30" s="53">
        <v>7.644238217699157</v>
      </c>
      <c r="AB30" s="53">
        <v>7.6340009418207559</v>
      </c>
      <c r="AC30" s="53">
        <v>7.5485143315881276</v>
      </c>
      <c r="AD30" s="53">
        <v>7.3833155416942171</v>
      </c>
      <c r="AE30" s="53">
        <v>7.2795394927143704</v>
      </c>
      <c r="AF30" s="236">
        <v>7.2500216705780698</v>
      </c>
      <c r="AG30" s="191">
        <v>5</v>
      </c>
    </row>
    <row r="31" spans="1:33" x14ac:dyDescent="0.25">
      <c r="A31" s="51" t="s">
        <v>39</v>
      </c>
      <c r="B31" s="53">
        <v>5.8748685206825657</v>
      </c>
      <c r="C31" s="53">
        <v>6.1653157991224345</v>
      </c>
      <c r="D31" s="53">
        <v>6.3757963366270261</v>
      </c>
      <c r="E31" s="53">
        <v>6.7612409946147842</v>
      </c>
      <c r="F31" s="53">
        <v>6.9168105602686287</v>
      </c>
      <c r="G31" s="53">
        <v>7.0556764467515727</v>
      </c>
      <c r="H31" s="53">
        <v>7.5232309213731989</v>
      </c>
      <c r="I31" s="53">
        <v>7.8874221292000657</v>
      </c>
      <c r="J31" s="53">
        <v>7.7661728341725436</v>
      </c>
      <c r="K31" s="53">
        <v>7.7203672353820822</v>
      </c>
      <c r="L31" s="53">
        <v>7.4198750585808035</v>
      </c>
      <c r="M31" s="53">
        <v>7.1865193684877804</v>
      </c>
      <c r="N31" s="53">
        <v>7.1903847633989209</v>
      </c>
      <c r="O31" s="53">
        <v>7.1713236021133087</v>
      </c>
      <c r="P31" s="53">
        <v>7.3101317715074616</v>
      </c>
      <c r="Q31" s="53">
        <v>7.4871948374290653</v>
      </c>
      <c r="R31" s="53">
        <v>7.4339659372912488</v>
      </c>
      <c r="S31" s="53">
        <v>7.4176992388393943</v>
      </c>
      <c r="T31" s="53">
        <v>7.4374598708974347</v>
      </c>
      <c r="U31" s="53">
        <v>7.4230077371762233</v>
      </c>
      <c r="V31" s="53">
        <v>7.5201057652372336</v>
      </c>
      <c r="W31" s="53">
        <v>7.6438284009630939</v>
      </c>
      <c r="X31" s="53">
        <v>7.6559975302525354</v>
      </c>
      <c r="Y31" s="53">
        <v>7.6930395625045991</v>
      </c>
      <c r="Z31" s="53">
        <v>7.5912635692373307</v>
      </c>
      <c r="AA31" s="53">
        <v>7.5298478270736879</v>
      </c>
      <c r="AB31" s="53">
        <v>7.4500576821652373</v>
      </c>
      <c r="AC31" s="53">
        <v>7.0549047765650466</v>
      </c>
      <c r="AD31" s="53">
        <v>6.9598383233592047</v>
      </c>
      <c r="AE31" s="53">
        <v>7.0248699477471916</v>
      </c>
      <c r="AF31" s="236">
        <v>6.9737444065801437</v>
      </c>
      <c r="AG31" s="191">
        <v>16</v>
      </c>
    </row>
    <row r="32" spans="1:33" x14ac:dyDescent="0.25">
      <c r="A32" s="55" t="s">
        <v>40</v>
      </c>
      <c r="B32" s="62">
        <v>5.5073407824095169</v>
      </c>
      <c r="C32" s="62">
        <v>5.7157981911562699</v>
      </c>
      <c r="D32" s="62">
        <v>5.9439366757557606</v>
      </c>
      <c r="E32" s="62">
        <v>6.2243415824376527</v>
      </c>
      <c r="F32" s="62">
        <v>6.2709712260434181</v>
      </c>
      <c r="G32" s="62">
        <v>6.468994192849479</v>
      </c>
      <c r="H32" s="62">
        <v>6.7272465059898003</v>
      </c>
      <c r="I32" s="62">
        <v>7.2917521435396493</v>
      </c>
      <c r="J32" s="62">
        <v>7.3187608527924644</v>
      </c>
      <c r="K32" s="62">
        <v>7.3289310779303856</v>
      </c>
      <c r="L32" s="62">
        <v>6.9373815827236625</v>
      </c>
      <c r="M32" s="62">
        <v>6.6916579882184557</v>
      </c>
      <c r="N32" s="62">
        <v>6.617619320690916</v>
      </c>
      <c r="O32" s="62">
        <v>6.5743351900800926</v>
      </c>
      <c r="P32" s="62">
        <v>6.5982750678858304</v>
      </c>
      <c r="Q32" s="62">
        <v>6.6743179035600591</v>
      </c>
      <c r="R32" s="62">
        <v>6.8271347126150763</v>
      </c>
      <c r="S32" s="62">
        <v>6.7755760766624844</v>
      </c>
      <c r="T32" s="62">
        <v>6.8491678822142825</v>
      </c>
      <c r="U32" s="62">
        <v>6.8531859926531622</v>
      </c>
      <c r="V32" s="62">
        <v>6.9473901436118188</v>
      </c>
      <c r="W32" s="62">
        <v>7.0580806840249712</v>
      </c>
      <c r="X32" s="62">
        <v>7.00330768057482</v>
      </c>
      <c r="Y32" s="62">
        <v>7.036305128569075</v>
      </c>
      <c r="Z32" s="62">
        <v>6.8948351705587099</v>
      </c>
      <c r="AA32" s="62">
        <v>6.8593319217145021</v>
      </c>
      <c r="AB32" s="62">
        <v>6.6821339217978064</v>
      </c>
      <c r="AC32" s="62">
        <v>6.5606243449786135</v>
      </c>
      <c r="AD32" s="62">
        <v>6.4400860429027729</v>
      </c>
      <c r="AE32" s="62">
        <v>6.488295066845069</v>
      </c>
      <c r="AF32" s="236">
        <v>6.6205685874478579</v>
      </c>
      <c r="AG32" s="191">
        <v>37</v>
      </c>
    </row>
    <row r="33" spans="1:33" x14ac:dyDescent="0.25">
      <c r="A33" s="51" t="s">
        <v>41</v>
      </c>
      <c r="B33" s="53">
        <v>5.6514460352492675</v>
      </c>
      <c r="C33" s="53">
        <v>5.7058164225108543</v>
      </c>
      <c r="D33" s="53">
        <v>5.7442937805749468</v>
      </c>
      <c r="E33" s="53">
        <v>5.8378099467222446</v>
      </c>
      <c r="F33" s="53">
        <v>5.798582510255355</v>
      </c>
      <c r="G33" s="53">
        <v>5.56295699734875</v>
      </c>
      <c r="H33" s="53">
        <v>5.7385929233115602</v>
      </c>
      <c r="I33" s="53">
        <v>5.9016529379957312</v>
      </c>
      <c r="J33" s="53">
        <v>6.0437260205650363</v>
      </c>
      <c r="K33" s="53">
        <v>6.0495387740299869</v>
      </c>
      <c r="L33" s="53">
        <v>5.9881753433387104</v>
      </c>
      <c r="M33" s="53">
        <v>6.0116381051174592</v>
      </c>
      <c r="N33" s="53">
        <v>6.2079983895340627</v>
      </c>
      <c r="O33" s="53">
        <v>6.3089189173421198</v>
      </c>
      <c r="P33" s="53">
        <v>6.1730834556117573</v>
      </c>
      <c r="Q33" s="53">
        <v>6.2616740797648207</v>
      </c>
      <c r="R33" s="53">
        <v>6.2260524173707745</v>
      </c>
      <c r="S33" s="53">
        <v>5.8972302481872108</v>
      </c>
      <c r="T33" s="53">
        <v>6.0168669432437474</v>
      </c>
      <c r="U33" s="53">
        <v>6.0914614805732041</v>
      </c>
      <c r="V33" s="53">
        <v>6.0114240430172856</v>
      </c>
      <c r="W33" s="53">
        <v>5.8669613132280789</v>
      </c>
      <c r="X33" s="53">
        <v>6.0423528914304852</v>
      </c>
      <c r="Y33" s="53">
        <v>6.370548369078878</v>
      </c>
      <c r="Z33" s="53">
        <v>6.273431957547257</v>
      </c>
      <c r="AA33" s="53">
        <v>6.2185481872127149</v>
      </c>
      <c r="AB33" s="53">
        <v>6.0735012946884765</v>
      </c>
      <c r="AC33" s="53">
        <v>5.664441684341873</v>
      </c>
      <c r="AD33" s="53">
        <v>5.3613552178554036</v>
      </c>
      <c r="AE33" s="53">
        <v>5.4592248640664911</v>
      </c>
      <c r="AF33" s="236">
        <v>5.9714569820715013</v>
      </c>
      <c r="AG33" s="191">
        <v>59</v>
      </c>
    </row>
    <row r="34" spans="1:33" x14ac:dyDescent="0.25">
      <c r="A34" s="51" t="s">
        <v>42</v>
      </c>
      <c r="B34" s="53">
        <v>5.4630905417046378</v>
      </c>
      <c r="C34" s="53">
        <v>5.5222523610782757</v>
      </c>
      <c r="D34" s="53">
        <v>5.641372349620422</v>
      </c>
      <c r="E34" s="53">
        <v>5.8273113675379458</v>
      </c>
      <c r="F34" s="53">
        <v>5.8895459124369021</v>
      </c>
      <c r="G34" s="53">
        <v>5.9993605085838126</v>
      </c>
      <c r="H34" s="53">
        <v>6.3196664744160964</v>
      </c>
      <c r="I34" s="53">
        <v>6.7813402469568915</v>
      </c>
      <c r="J34" s="53">
        <v>6.7499489234156629</v>
      </c>
      <c r="K34" s="53">
        <v>6.7797305073569385</v>
      </c>
      <c r="L34" s="53">
        <v>6.4117110206165444</v>
      </c>
      <c r="M34" s="53">
        <v>6.3601761994784098</v>
      </c>
      <c r="N34" s="53">
        <v>6.19004438070115</v>
      </c>
      <c r="O34" s="53">
        <v>6.1333566977484208</v>
      </c>
      <c r="P34" s="53">
        <v>6.2238393309124227</v>
      </c>
      <c r="Q34" s="53">
        <v>6.3749743030469892</v>
      </c>
      <c r="R34" s="53">
        <v>6.4034249439660025</v>
      </c>
      <c r="S34" s="53">
        <v>6.4316873112891662</v>
      </c>
      <c r="T34" s="53">
        <v>6.5542720747561205</v>
      </c>
      <c r="U34" s="53">
        <v>6.491697946247327</v>
      </c>
      <c r="V34" s="53">
        <v>6.5325317045567894</v>
      </c>
      <c r="W34" s="53">
        <v>6.5587864177365844</v>
      </c>
      <c r="X34" s="53">
        <v>6.5791420474507305</v>
      </c>
      <c r="Y34" s="53">
        <v>6.592375127094023</v>
      </c>
      <c r="Z34" s="53">
        <v>6.5397894119264643</v>
      </c>
      <c r="AA34" s="53">
        <v>6.693950122203975</v>
      </c>
      <c r="AB34" s="53">
        <v>6.5779727239705759</v>
      </c>
      <c r="AC34" s="53">
        <v>6.5031309749604214</v>
      </c>
      <c r="AD34" s="53">
        <v>6.3814122973500815</v>
      </c>
      <c r="AE34" s="53">
        <v>6.4685366057595273</v>
      </c>
      <c r="AF34" s="236">
        <v>6.7016088816438071</v>
      </c>
      <c r="AG34" s="191">
        <v>34</v>
      </c>
    </row>
    <row r="35" spans="1:33" x14ac:dyDescent="0.25">
      <c r="A35" s="51" t="s">
        <v>43</v>
      </c>
      <c r="B35" s="53">
        <v>6.2768556759428007</v>
      </c>
      <c r="C35" s="53">
        <v>6.2974922243519522</v>
      </c>
      <c r="D35" s="53">
        <v>6.5287919885006183</v>
      </c>
      <c r="E35" s="53">
        <v>6.7876328531092041</v>
      </c>
      <c r="F35" s="53">
        <v>6.8310076255578478</v>
      </c>
      <c r="G35" s="53">
        <v>6.9641270178836878</v>
      </c>
      <c r="H35" s="53">
        <v>7.2474015945723487</v>
      </c>
      <c r="I35" s="53">
        <v>7.7220104110758712</v>
      </c>
      <c r="J35" s="53">
        <v>7.7552214236801547</v>
      </c>
      <c r="K35" s="53">
        <v>7.7115668320848449</v>
      </c>
      <c r="L35" s="53">
        <v>7.4172658091664019</v>
      </c>
      <c r="M35" s="53">
        <v>7.4388115681170595</v>
      </c>
      <c r="N35" s="53">
        <v>7.2793303658067616</v>
      </c>
      <c r="O35" s="53">
        <v>7.2474478445222461</v>
      </c>
      <c r="P35" s="53">
        <v>7.3089053100175114</v>
      </c>
      <c r="Q35" s="53">
        <v>7.332389448274637</v>
      </c>
      <c r="R35" s="53">
        <v>7.4312895176173255</v>
      </c>
      <c r="S35" s="53">
        <v>7.4007213722725647</v>
      </c>
      <c r="T35" s="53">
        <v>7.5618749873790598</v>
      </c>
      <c r="U35" s="53">
        <v>7.5046577170220532</v>
      </c>
      <c r="V35" s="53">
        <v>7.5427747766197735</v>
      </c>
      <c r="W35" s="53">
        <v>7.5440841996601549</v>
      </c>
      <c r="X35" s="53">
        <v>7.5216188564037694</v>
      </c>
      <c r="Y35" s="53">
        <v>7.5215896171997718</v>
      </c>
      <c r="Z35" s="53">
        <v>7.5374340457847468</v>
      </c>
      <c r="AA35" s="53">
        <v>7.4826172907883048</v>
      </c>
      <c r="AB35" s="53">
        <v>7.3608852322223042</v>
      </c>
      <c r="AC35" s="53">
        <v>7.2447866721881313</v>
      </c>
      <c r="AD35" s="53">
        <v>7.0474309462278768</v>
      </c>
      <c r="AE35" s="53">
        <v>7.0291348407105971</v>
      </c>
      <c r="AF35" s="236">
        <v>6.9663876672444136</v>
      </c>
      <c r="AG35" s="191">
        <v>17</v>
      </c>
    </row>
    <row r="36" spans="1:33" x14ac:dyDescent="0.25">
      <c r="A36" s="51" t="s">
        <v>44</v>
      </c>
      <c r="B36" s="53">
        <v>6.1046563631019231</v>
      </c>
      <c r="C36" s="53">
        <v>6.193986463305877</v>
      </c>
      <c r="D36" s="53">
        <v>6.1446195162412982</v>
      </c>
      <c r="E36" s="53">
        <v>6.2051887207833714</v>
      </c>
      <c r="F36" s="53">
        <v>5.973384202601256</v>
      </c>
      <c r="G36" s="53">
        <v>5.6301617897090059</v>
      </c>
      <c r="H36" s="53">
        <v>5.6694960032128314</v>
      </c>
      <c r="I36" s="53">
        <v>5.8443421830374902</v>
      </c>
      <c r="J36" s="53">
        <v>6.0528943035101674</v>
      </c>
      <c r="K36" s="53">
        <v>6.2239159413663669</v>
      </c>
      <c r="L36" s="53">
        <v>5.8778986944942027</v>
      </c>
      <c r="M36" s="53">
        <v>6.1333516531745245</v>
      </c>
      <c r="N36" s="53">
        <v>6.0909647244271277</v>
      </c>
      <c r="O36" s="53">
        <v>6.1290013348202947</v>
      </c>
      <c r="P36" s="53">
        <v>6.209377455130447</v>
      </c>
      <c r="Q36" s="53">
        <v>6.6716489777085082</v>
      </c>
      <c r="R36" s="53">
        <v>6.0531892832157785</v>
      </c>
      <c r="S36" s="53">
        <v>6.2478805058397384</v>
      </c>
      <c r="T36" s="53">
        <v>6.0206212116432596</v>
      </c>
      <c r="U36" s="53">
        <v>6.028497184035122</v>
      </c>
      <c r="V36" s="53">
        <v>6.2232943398618348</v>
      </c>
      <c r="W36" s="53">
        <v>6.2554200073421384</v>
      </c>
      <c r="X36" s="53">
        <v>6.5467741552415104</v>
      </c>
      <c r="Y36" s="53">
        <v>6.7682129914473963</v>
      </c>
      <c r="Z36" s="53">
        <v>6.6778226836609891</v>
      </c>
      <c r="AA36" s="53">
        <v>6.8027528338283183</v>
      </c>
      <c r="AB36" s="53">
        <v>6.9169820457028939</v>
      </c>
      <c r="AC36" s="53">
        <v>6.873359907864665</v>
      </c>
      <c r="AD36" s="53">
        <v>6.4580331401114348</v>
      </c>
      <c r="AE36" s="53">
        <v>6.6295790779735553</v>
      </c>
      <c r="AF36" s="236">
        <v>6.7132027897707438</v>
      </c>
      <c r="AG36" s="191">
        <v>33</v>
      </c>
    </row>
    <row r="37" spans="1:33" x14ac:dyDescent="0.25">
      <c r="A37" s="51" t="s">
        <v>45</v>
      </c>
      <c r="B37" s="53">
        <v>5.5692123947537917</v>
      </c>
      <c r="C37" s="53">
        <v>5.6990944951782909</v>
      </c>
      <c r="D37" s="53">
        <v>5.7769969454243828</v>
      </c>
      <c r="E37" s="53">
        <v>6.185902559921832</v>
      </c>
      <c r="F37" s="53">
        <v>6.1378104441361048</v>
      </c>
      <c r="G37" s="53">
        <v>6.1869610915911464</v>
      </c>
      <c r="H37" s="53">
        <v>6.4550075700128362</v>
      </c>
      <c r="I37" s="53">
        <v>6.9234220655990795</v>
      </c>
      <c r="J37" s="53">
        <v>6.9555485358903839</v>
      </c>
      <c r="K37" s="53">
        <v>6.9306294288226313</v>
      </c>
      <c r="L37" s="53">
        <v>6.6068345994572182</v>
      </c>
      <c r="M37" s="53">
        <v>6.667117243808792</v>
      </c>
      <c r="N37" s="53">
        <v>6.5046268845029367</v>
      </c>
      <c r="O37" s="53">
        <v>6.5710992269554547</v>
      </c>
      <c r="P37" s="53">
        <v>6.6125925636844061</v>
      </c>
      <c r="Q37" s="53">
        <v>6.685684622964863</v>
      </c>
      <c r="R37" s="53">
        <v>6.7877972874020394</v>
      </c>
      <c r="S37" s="53">
        <v>6.8197992017581122</v>
      </c>
      <c r="T37" s="53">
        <v>6.8385396141517134</v>
      </c>
      <c r="U37" s="53">
        <v>6.8569633455292349</v>
      </c>
      <c r="V37" s="53">
        <v>6.8165521978768657</v>
      </c>
      <c r="W37" s="53">
        <v>6.7883188443113101</v>
      </c>
      <c r="X37" s="53">
        <v>6.7916486140944636</v>
      </c>
      <c r="Y37" s="53">
        <v>6.8647703016515891</v>
      </c>
      <c r="Z37" s="53">
        <v>6.7887822729716909</v>
      </c>
      <c r="AA37" s="53">
        <v>6.9613498523895094</v>
      </c>
      <c r="AB37" s="53">
        <v>6.5494588978499939</v>
      </c>
      <c r="AC37" s="53">
        <v>6.5056242544389633</v>
      </c>
      <c r="AD37" s="53">
        <v>6.2203394060790123</v>
      </c>
      <c r="AE37" s="53">
        <v>6.2719929367595553</v>
      </c>
      <c r="AF37" s="236">
        <v>6.5027127487958847</v>
      </c>
      <c r="AG37" s="191">
        <v>43</v>
      </c>
    </row>
    <row r="38" spans="1:33" x14ac:dyDescent="0.25">
      <c r="A38" s="51" t="s">
        <v>46</v>
      </c>
      <c r="B38" s="53">
        <v>6.396338225703798</v>
      </c>
      <c r="C38" s="53">
        <v>6.4457871307362895</v>
      </c>
      <c r="D38" s="53">
        <v>6.4423431740686814</v>
      </c>
      <c r="E38" s="53">
        <v>6.6652411887083263</v>
      </c>
      <c r="F38" s="53">
        <v>6.6047313958859206</v>
      </c>
      <c r="G38" s="53">
        <v>6.2892663825138726</v>
      </c>
      <c r="H38" s="53">
        <v>6.5743019935802103</v>
      </c>
      <c r="I38" s="53">
        <v>6.9339736412224857</v>
      </c>
      <c r="J38" s="53">
        <v>6.8643969914575464</v>
      </c>
      <c r="K38" s="53">
        <v>6.8392881181179925</v>
      </c>
      <c r="L38" s="53">
        <v>6.5147912429584558</v>
      </c>
      <c r="M38" s="53">
        <v>6.5114195511468234</v>
      </c>
      <c r="N38" s="53">
        <v>6.4343898432862501</v>
      </c>
      <c r="O38" s="53">
        <v>6.3460766243451081</v>
      </c>
      <c r="P38" s="53">
        <v>6.3467356644887332</v>
      </c>
      <c r="Q38" s="53">
        <v>6.4696415642198986</v>
      </c>
      <c r="R38" s="53">
        <v>6.4033457414329114</v>
      </c>
      <c r="S38" s="53">
        <v>6.3042007952535046</v>
      </c>
      <c r="T38" s="53">
        <v>6.362184164392235</v>
      </c>
      <c r="U38" s="53">
        <v>6.5127670518206839</v>
      </c>
      <c r="V38" s="53">
        <v>6.482099028515182</v>
      </c>
      <c r="W38" s="53">
        <v>6.368550983195945</v>
      </c>
      <c r="X38" s="53">
        <v>6.5730975192792194</v>
      </c>
      <c r="Y38" s="53">
        <v>6.80635842234273</v>
      </c>
      <c r="Z38" s="53">
        <v>6.8463095339073314</v>
      </c>
      <c r="AA38" s="53">
        <v>6.9276659132390792</v>
      </c>
      <c r="AB38" s="53">
        <v>7.0312114306793525</v>
      </c>
      <c r="AC38" s="53">
        <v>7.1122568599947327</v>
      </c>
      <c r="AD38" s="53">
        <v>6.673433712583936</v>
      </c>
      <c r="AE38" s="53">
        <v>6.7231000221111969</v>
      </c>
      <c r="AF38" s="236">
        <v>6.8403423797012763</v>
      </c>
      <c r="AG38" s="191">
        <v>25</v>
      </c>
    </row>
    <row r="39" spans="1:33" x14ac:dyDescent="0.25">
      <c r="A39" s="51" t="s">
        <v>47</v>
      </c>
      <c r="B39" s="53">
        <v>5.3728851675234859</v>
      </c>
      <c r="C39" s="53">
        <v>5.4064857112493421</v>
      </c>
      <c r="D39" s="53">
        <v>5.5482790804885243</v>
      </c>
      <c r="E39" s="53">
        <v>5.7421431527557223</v>
      </c>
      <c r="F39" s="53">
        <v>5.7298025059403388</v>
      </c>
      <c r="G39" s="53">
        <v>5.9099742540070856</v>
      </c>
      <c r="H39" s="53">
        <v>6.1916808169235749</v>
      </c>
      <c r="I39" s="53">
        <v>6.6447931709387236</v>
      </c>
      <c r="J39" s="53">
        <v>6.606516315731608</v>
      </c>
      <c r="K39" s="53">
        <v>6.5502301051743004</v>
      </c>
      <c r="L39" s="53">
        <v>6.281368307424569</v>
      </c>
      <c r="M39" s="53">
        <v>6.4448579900712959</v>
      </c>
      <c r="N39" s="53">
        <v>6.5110445540758937</v>
      </c>
      <c r="O39" s="53">
        <v>6.4631757824109988</v>
      </c>
      <c r="P39" s="53">
        <v>6.5835897938388159</v>
      </c>
      <c r="Q39" s="53">
        <v>6.8953431503510147</v>
      </c>
      <c r="R39" s="53">
        <v>6.7163085617846887</v>
      </c>
      <c r="S39" s="53">
        <v>6.7431172546914189</v>
      </c>
      <c r="T39" s="53">
        <v>6.6826472524627105</v>
      </c>
      <c r="U39" s="53">
        <v>6.6544875666856749</v>
      </c>
      <c r="V39" s="53">
        <v>6.7666043172453749</v>
      </c>
      <c r="W39" s="53">
        <v>6.7912587746826292</v>
      </c>
      <c r="X39" s="53">
        <v>6.8378884593050673</v>
      </c>
      <c r="Y39" s="53">
        <v>6.9921505789304232</v>
      </c>
      <c r="Z39" s="53">
        <v>7.0266991469033968</v>
      </c>
      <c r="AA39" s="53">
        <v>7.164804296477155</v>
      </c>
      <c r="AB39" s="53">
        <v>7.1472158354265289</v>
      </c>
      <c r="AC39" s="53">
        <v>6.8777309746037902</v>
      </c>
      <c r="AD39" s="53">
        <v>6.5243782760226319</v>
      </c>
      <c r="AE39" s="53">
        <v>6.5778020681332956</v>
      </c>
      <c r="AF39" s="236">
        <v>6.7995400731334144</v>
      </c>
      <c r="AG39" s="191">
        <v>27</v>
      </c>
    </row>
    <row r="40" spans="1:33" x14ac:dyDescent="0.25">
      <c r="A40" s="51" t="s">
        <v>48</v>
      </c>
      <c r="B40" s="53">
        <v>5.1295100240005187</v>
      </c>
      <c r="C40" s="53">
        <v>5.2719500930798082</v>
      </c>
      <c r="D40" s="53">
        <v>5.446050364604063</v>
      </c>
      <c r="E40" s="53">
        <v>5.8692978660103323</v>
      </c>
      <c r="F40" s="53">
        <v>5.9277202261813207</v>
      </c>
      <c r="G40" s="53">
        <v>6.0414509713700548</v>
      </c>
      <c r="H40" s="53">
        <v>6.4390805323243905</v>
      </c>
      <c r="I40" s="53">
        <v>6.9063964388035757</v>
      </c>
      <c r="J40" s="53">
        <v>6.8406480712472879</v>
      </c>
      <c r="K40" s="53">
        <v>6.9208792005095328</v>
      </c>
      <c r="L40" s="53">
        <v>6.7030180733998606</v>
      </c>
      <c r="M40" s="53">
        <v>6.5900603676706853</v>
      </c>
      <c r="N40" s="53">
        <v>6.5455370433988547</v>
      </c>
      <c r="O40" s="53">
        <v>6.4279479711116982</v>
      </c>
      <c r="P40" s="53">
        <v>6.4759503560203617</v>
      </c>
      <c r="Q40" s="53">
        <v>6.5925374553126739</v>
      </c>
      <c r="R40" s="53">
        <v>6.5851766033630064</v>
      </c>
      <c r="S40" s="53">
        <v>6.6962888808671721</v>
      </c>
      <c r="T40" s="53">
        <v>6.6983742547543583</v>
      </c>
      <c r="U40" s="53">
        <v>6.6673812224354272</v>
      </c>
      <c r="V40" s="53">
        <v>6.7911919675413221</v>
      </c>
      <c r="W40" s="53">
        <v>6.8506303603134411</v>
      </c>
      <c r="X40" s="53">
        <v>6.8709735350467289</v>
      </c>
      <c r="Y40" s="53">
        <v>6.902424624330151</v>
      </c>
      <c r="Z40" s="53">
        <v>6.8301309832289538</v>
      </c>
      <c r="AA40" s="53">
        <v>6.8116246404656851</v>
      </c>
      <c r="AB40" s="53">
        <v>6.6170563514091638</v>
      </c>
      <c r="AC40" s="53">
        <v>6.5106903779476148</v>
      </c>
      <c r="AD40" s="53">
        <v>6.3675433596886064</v>
      </c>
      <c r="AE40" s="53">
        <v>6.36449574892859</v>
      </c>
      <c r="AF40" s="236">
        <v>6.5415292108877008</v>
      </c>
      <c r="AG40" s="191">
        <v>41</v>
      </c>
    </row>
    <row r="41" spans="1:33" x14ac:dyDescent="0.25">
      <c r="A41" s="51" t="s">
        <v>49</v>
      </c>
      <c r="B41" s="53">
        <v>5.0671015349333208</v>
      </c>
      <c r="C41" s="53">
        <v>5.1337520579037212</v>
      </c>
      <c r="D41" s="53">
        <v>5.2847674727474532</v>
      </c>
      <c r="E41" s="53">
        <v>5.5556625220076334</v>
      </c>
      <c r="F41" s="53">
        <v>5.7816744432000666</v>
      </c>
      <c r="G41" s="53">
        <v>5.9153229081274192</v>
      </c>
      <c r="H41" s="53">
        <v>6.1649859555697661</v>
      </c>
      <c r="I41" s="53">
        <v>6.7126422771787473</v>
      </c>
      <c r="J41" s="53">
        <v>6.7541337945152087</v>
      </c>
      <c r="K41" s="53">
        <v>6.6913829183835789</v>
      </c>
      <c r="L41" s="53">
        <v>6.155767631469959</v>
      </c>
      <c r="M41" s="53">
        <v>5.9601644804808975</v>
      </c>
      <c r="N41" s="53">
        <v>5.9950920609963774</v>
      </c>
      <c r="O41" s="53">
        <v>5.9842002507409759</v>
      </c>
      <c r="P41" s="53">
        <v>5.9051621014651188</v>
      </c>
      <c r="Q41" s="53">
        <v>6.0228363919767238</v>
      </c>
      <c r="R41" s="53">
        <v>6.0008252305702756</v>
      </c>
      <c r="S41" s="53">
        <v>6.0405233126680224</v>
      </c>
      <c r="T41" s="53">
        <v>6.0701212694858926</v>
      </c>
      <c r="U41" s="53">
        <v>6.0634196299417349</v>
      </c>
      <c r="V41" s="53">
        <v>6.2030183928480573</v>
      </c>
      <c r="W41" s="53">
        <v>6.3026717246247115</v>
      </c>
      <c r="X41" s="53">
        <v>6.4879137746469526</v>
      </c>
      <c r="Y41" s="53">
        <v>6.5210783548728015</v>
      </c>
      <c r="Z41" s="53">
        <v>6.4289207471042156</v>
      </c>
      <c r="AA41" s="53">
        <v>6.5236620384127475</v>
      </c>
      <c r="AB41" s="53">
        <v>6.2802932304133323</v>
      </c>
      <c r="AC41" s="53">
        <v>6.1480888694089915</v>
      </c>
      <c r="AD41" s="53">
        <v>5.9366479492507125</v>
      </c>
      <c r="AE41" s="53">
        <v>6.0395427111866793</v>
      </c>
      <c r="AF41" s="236">
        <v>6.2995974680748823</v>
      </c>
      <c r="AG41" s="191">
        <v>49</v>
      </c>
    </row>
    <row r="42" spans="1:33" x14ac:dyDescent="0.25">
      <c r="A42" s="55" t="s">
        <v>50</v>
      </c>
      <c r="B42" s="62">
        <v>5.6112683789501618</v>
      </c>
      <c r="C42" s="62">
        <v>5.6579240853298884</v>
      </c>
      <c r="D42" s="62">
        <v>5.8860248667522193</v>
      </c>
      <c r="E42" s="62">
        <v>6.2707608230533678</v>
      </c>
      <c r="F42" s="62">
        <v>6.2152229128713907</v>
      </c>
      <c r="G42" s="62">
        <v>6.3703434184773906</v>
      </c>
      <c r="H42" s="62">
        <v>6.770695252129836</v>
      </c>
      <c r="I42" s="62">
        <v>7.2388976837546375</v>
      </c>
      <c r="J42" s="62">
        <v>7.2510462859162494</v>
      </c>
      <c r="K42" s="62">
        <v>7.1206301975901445</v>
      </c>
      <c r="L42" s="62">
        <v>6.8089443416938868</v>
      </c>
      <c r="M42" s="62">
        <v>6.8602809416743042</v>
      </c>
      <c r="N42" s="62">
        <v>6.7754979596644782</v>
      </c>
      <c r="O42" s="62">
        <v>6.7789830170167127</v>
      </c>
      <c r="P42" s="62">
        <v>6.8306916813746854</v>
      </c>
      <c r="Q42" s="62">
        <v>6.8366348607897836</v>
      </c>
      <c r="R42" s="62">
        <v>6.8214788684271026</v>
      </c>
      <c r="S42" s="62">
        <v>6.8231650784279099</v>
      </c>
      <c r="T42" s="62">
        <v>6.8886033876314698</v>
      </c>
      <c r="U42" s="62">
        <v>6.8228501588947026</v>
      </c>
      <c r="V42" s="62">
        <v>6.8150606825470854</v>
      </c>
      <c r="W42" s="62">
        <v>6.7905252401271667</v>
      </c>
      <c r="X42" s="62">
        <v>6.8113972046246261</v>
      </c>
      <c r="Y42" s="62">
        <v>6.8194636030694555</v>
      </c>
      <c r="Z42" s="62">
        <v>6.7659628178676572</v>
      </c>
      <c r="AA42" s="62">
        <v>5.9212336362867362</v>
      </c>
      <c r="AB42" s="62">
        <v>6.5894311813501973</v>
      </c>
      <c r="AC42" s="62">
        <v>6.4164363686759929</v>
      </c>
      <c r="AD42" s="62">
        <v>6.0933600955234626</v>
      </c>
      <c r="AE42" s="62">
        <v>6.1158739958696566</v>
      </c>
      <c r="AF42" s="236">
        <v>6.3743309353794526</v>
      </c>
      <c r="AG42" s="191">
        <v>47</v>
      </c>
    </row>
    <row r="43" spans="1:33" x14ac:dyDescent="0.25">
      <c r="A43" s="52" t="s">
        <v>51</v>
      </c>
      <c r="B43" s="53">
        <v>5.5317271542017714</v>
      </c>
      <c r="C43" s="53">
        <v>5.7326926264610494</v>
      </c>
      <c r="D43" s="53">
        <v>5.8915695925726235</v>
      </c>
      <c r="E43" s="53">
        <v>6.203346055598062</v>
      </c>
      <c r="F43" s="53">
        <v>6.1444442271848549</v>
      </c>
      <c r="G43" s="53">
        <v>6.2184456088294953</v>
      </c>
      <c r="H43" s="53">
        <v>6.5186124731761561</v>
      </c>
      <c r="I43" s="53">
        <v>6.8570249643635108</v>
      </c>
      <c r="J43" s="53">
        <v>6.8309965866169309</v>
      </c>
      <c r="K43" s="53">
        <v>6.983034494996363</v>
      </c>
      <c r="L43" s="53">
        <v>6.7914063184534932</v>
      </c>
      <c r="M43" s="53">
        <v>6.8926347051720507</v>
      </c>
      <c r="N43" s="53">
        <v>6.9110589549940968</v>
      </c>
      <c r="O43" s="53">
        <v>6.8233477731110339</v>
      </c>
      <c r="P43" s="53">
        <v>6.9220723363234926</v>
      </c>
      <c r="Q43" s="53">
        <v>7.0987774021735213</v>
      </c>
      <c r="R43" s="53">
        <v>6.8687861094712881</v>
      </c>
      <c r="S43" s="53">
        <v>6.9313938351023099</v>
      </c>
      <c r="T43" s="53">
        <v>6.8864822323675137</v>
      </c>
      <c r="U43" s="53">
        <v>7.0482130070698448</v>
      </c>
      <c r="V43" s="53">
        <v>7.1508056394269239</v>
      </c>
      <c r="W43" s="53">
        <v>7.3417974202515905</v>
      </c>
      <c r="X43" s="53">
        <v>7.4383053179287506</v>
      </c>
      <c r="Y43" s="53">
        <v>7.4934042680270423</v>
      </c>
      <c r="Z43" s="53">
        <v>7.2917007119062225</v>
      </c>
      <c r="AA43" s="53">
        <v>7.1595161964884619</v>
      </c>
      <c r="AB43" s="53">
        <v>7.2143192156341156</v>
      </c>
      <c r="AC43" s="53">
        <v>7.3693398229559399</v>
      </c>
      <c r="AD43" s="53">
        <v>7.0704658077879934</v>
      </c>
      <c r="AE43" s="53">
        <v>7.2025728809475487</v>
      </c>
      <c r="AF43" s="236">
        <v>7.0951793853164169</v>
      </c>
      <c r="AG43" s="191">
        <v>8</v>
      </c>
    </row>
    <row r="44" spans="1:33" x14ac:dyDescent="0.25">
      <c r="A44" s="52" t="s">
        <v>52</v>
      </c>
      <c r="B44" s="53">
        <v>5.6255412377140486</v>
      </c>
      <c r="C44" s="53">
        <v>5.8779137449337275</v>
      </c>
      <c r="D44" s="53">
        <v>6.0974990257507651</v>
      </c>
      <c r="E44" s="53">
        <v>6.3956625868613806</v>
      </c>
      <c r="F44" s="53">
        <v>6.460441718843132</v>
      </c>
      <c r="G44" s="53">
        <v>6.476086740856581</v>
      </c>
      <c r="H44" s="53">
        <v>6.9630534414726846</v>
      </c>
      <c r="I44" s="53">
        <v>7.3515895408974643</v>
      </c>
      <c r="J44" s="53">
        <v>7.3669353210945028</v>
      </c>
      <c r="K44" s="53">
        <v>7.2734349981384447</v>
      </c>
      <c r="L44" s="53">
        <v>7.0812915312312805</v>
      </c>
      <c r="M44" s="53">
        <v>7.1707563261644802</v>
      </c>
      <c r="N44" s="53">
        <v>7.0032105833295306</v>
      </c>
      <c r="O44" s="53">
        <v>7.0625162390716314</v>
      </c>
      <c r="P44" s="53">
        <v>7.1416773132801294</v>
      </c>
      <c r="Q44" s="53">
        <v>7.1280827570677792</v>
      </c>
      <c r="R44" s="53">
        <v>7.1452601202273875</v>
      </c>
      <c r="S44" s="53">
        <v>7.2043540066058362</v>
      </c>
      <c r="T44" s="53">
        <v>7.296822325698332</v>
      </c>
      <c r="U44" s="53">
        <v>7.1728907962944932</v>
      </c>
      <c r="V44" s="53">
        <v>7.2198948713091502</v>
      </c>
      <c r="W44" s="53">
        <v>7.2552167770953027</v>
      </c>
      <c r="X44" s="53">
        <v>7.2875184669073692</v>
      </c>
      <c r="Y44" s="53">
        <v>7.3624284305200973</v>
      </c>
      <c r="Z44" s="53">
        <v>7.3106870059987337</v>
      </c>
      <c r="AA44" s="53">
        <v>7.2757100709216358</v>
      </c>
      <c r="AB44" s="53">
        <v>7.238428251492965</v>
      </c>
      <c r="AC44" s="53">
        <v>6.9908288897275517</v>
      </c>
      <c r="AD44" s="53">
        <v>6.6900201433758868</v>
      </c>
      <c r="AE44" s="53">
        <v>6.781957822459197</v>
      </c>
      <c r="AF44" s="236">
        <v>6.7983192581152903</v>
      </c>
      <c r="AG44" s="191">
        <v>28</v>
      </c>
    </row>
    <row r="45" spans="1:33" x14ac:dyDescent="0.25">
      <c r="A45" s="52" t="s">
        <v>53</v>
      </c>
      <c r="B45" s="53">
        <v>7.0021206755708292</v>
      </c>
      <c r="C45" s="53">
        <v>7.2132502976287443</v>
      </c>
      <c r="D45" s="53">
        <v>7.2657480469279534</v>
      </c>
      <c r="E45" s="53">
        <v>7.4203900820861373</v>
      </c>
      <c r="F45" s="53">
        <v>7.366255612439101</v>
      </c>
      <c r="G45" s="53">
        <v>7.1623090851879319</v>
      </c>
      <c r="H45" s="53">
        <v>7.4168218375468102</v>
      </c>
      <c r="I45" s="53">
        <v>7.7824410811503872</v>
      </c>
      <c r="J45" s="53">
        <v>7.7353694854827859</v>
      </c>
      <c r="K45" s="53">
        <v>7.8076595315326216</v>
      </c>
      <c r="L45" s="53">
        <v>7.4970943087829367</v>
      </c>
      <c r="M45" s="53">
        <v>7.4479227780602058</v>
      </c>
      <c r="N45" s="53">
        <v>7.3912985477650688</v>
      </c>
      <c r="O45" s="53">
        <v>7.2999247980358577</v>
      </c>
      <c r="P45" s="53">
        <v>7.3704298907624723</v>
      </c>
      <c r="Q45" s="53">
        <v>7.4784586779408313</v>
      </c>
      <c r="R45" s="53">
        <v>7.5126234840220674</v>
      </c>
      <c r="S45" s="53">
        <v>7.474611628597934</v>
      </c>
      <c r="T45" s="53">
        <v>7.4965722795984133</v>
      </c>
      <c r="U45" s="53">
        <v>7.5340830756113748</v>
      </c>
      <c r="V45" s="53">
        <v>7.5852010188261128</v>
      </c>
      <c r="W45" s="53">
        <v>7.6580824868697164</v>
      </c>
      <c r="X45" s="53">
        <v>7.7366941899611597</v>
      </c>
      <c r="Y45" s="53">
        <v>7.9012377187471357</v>
      </c>
      <c r="Z45" s="53">
        <v>7.9005935447120477</v>
      </c>
      <c r="AA45" s="53">
        <v>7.8238599080250779</v>
      </c>
      <c r="AB45" s="53">
        <v>7.87430745121081</v>
      </c>
      <c r="AC45" s="53">
        <v>7.7019824602728955</v>
      </c>
      <c r="AD45" s="53">
        <v>7.4267516864569325</v>
      </c>
      <c r="AE45" s="53">
        <v>7.5052699820065172</v>
      </c>
      <c r="AF45" s="236">
        <v>7.3066737526398455</v>
      </c>
      <c r="AG45" s="191">
        <v>4</v>
      </c>
    </row>
    <row r="46" spans="1:33" x14ac:dyDescent="0.25">
      <c r="A46" s="52" t="s">
        <v>54</v>
      </c>
      <c r="B46" s="53">
        <v>5.6698832378724191</v>
      </c>
      <c r="C46" s="53">
        <v>5.8318051305943053</v>
      </c>
      <c r="D46" s="53">
        <v>5.9874879046693756</v>
      </c>
      <c r="E46" s="53">
        <v>6.2021439185827312</v>
      </c>
      <c r="F46" s="53">
        <v>6.3221468565422514</v>
      </c>
      <c r="G46" s="53">
        <v>6.2441422338424077</v>
      </c>
      <c r="H46" s="53">
        <v>6.3833364296877333</v>
      </c>
      <c r="I46" s="53">
        <v>6.8495819713837669</v>
      </c>
      <c r="J46" s="53">
        <v>6.8623969241469851</v>
      </c>
      <c r="K46" s="53">
        <v>6.9563261829443697</v>
      </c>
      <c r="L46" s="53">
        <v>6.8746324234994285</v>
      </c>
      <c r="M46" s="53">
        <v>6.8943154337064918</v>
      </c>
      <c r="N46" s="53">
        <v>6.8454215502886333</v>
      </c>
      <c r="O46" s="53">
        <v>6.9363463868888298</v>
      </c>
      <c r="P46" s="53">
        <v>6.9397351560874609</v>
      </c>
      <c r="Q46" s="53">
        <v>7.1527639030514232</v>
      </c>
      <c r="R46" s="53">
        <v>7.1963832118446627</v>
      </c>
      <c r="S46" s="53">
        <v>7.3109884208096405</v>
      </c>
      <c r="T46" s="53">
        <v>7.3051529051616484</v>
      </c>
      <c r="U46" s="53">
        <v>7.2703462463308339</v>
      </c>
      <c r="V46" s="53">
        <v>7.3375388815561706</v>
      </c>
      <c r="W46" s="53">
        <v>7.3267540138163154</v>
      </c>
      <c r="X46" s="53">
        <v>7.3886125757435366</v>
      </c>
      <c r="Y46" s="53">
        <v>7.4525907769388233</v>
      </c>
      <c r="Z46" s="53">
        <v>7.5085518962526336</v>
      </c>
      <c r="AA46" s="53">
        <v>7.5854655819672461</v>
      </c>
      <c r="AB46" s="53">
        <v>7.6158689218097644</v>
      </c>
      <c r="AC46" s="53">
        <v>7.3063165219151402</v>
      </c>
      <c r="AD46" s="53">
        <v>7.0777668739542996</v>
      </c>
      <c r="AE46" s="53">
        <v>7.0219730357050958</v>
      </c>
      <c r="AF46" s="236">
        <v>7.0177368343474207</v>
      </c>
      <c r="AG46" s="191">
        <v>14</v>
      </c>
    </row>
    <row r="47" spans="1:33" x14ac:dyDescent="0.25">
      <c r="A47" s="52" t="s">
        <v>55</v>
      </c>
      <c r="B47" s="53">
        <v>5.456902191073957</v>
      </c>
      <c r="C47" s="53">
        <v>5.5269817062224353</v>
      </c>
      <c r="D47" s="53">
        <v>5.6802269997159618</v>
      </c>
      <c r="E47" s="53">
        <v>5.8915490689171799</v>
      </c>
      <c r="F47" s="53">
        <v>5.9517285851797013</v>
      </c>
      <c r="G47" s="53">
        <v>6.1123306720017885</v>
      </c>
      <c r="H47" s="53">
        <v>6.4441603516023633</v>
      </c>
      <c r="I47" s="53">
        <v>7.0767730615491411</v>
      </c>
      <c r="J47" s="53">
        <v>7.1022600455053952</v>
      </c>
      <c r="K47" s="53">
        <v>7.168417383265214</v>
      </c>
      <c r="L47" s="53">
        <v>6.6978682311842759</v>
      </c>
      <c r="M47" s="53">
        <v>6.7353109437497212</v>
      </c>
      <c r="N47" s="53">
        <v>6.7308282334198823</v>
      </c>
      <c r="O47" s="53">
        <v>6.605862506189891</v>
      </c>
      <c r="P47" s="53">
        <v>6.4550278002480797</v>
      </c>
      <c r="Q47" s="53">
        <v>6.4818638138213087</v>
      </c>
      <c r="R47" s="53">
        <v>6.4302544396950614</v>
      </c>
      <c r="S47" s="53">
        <v>6.3875732634099665</v>
      </c>
      <c r="T47" s="53">
        <v>6.4240568096839006</v>
      </c>
      <c r="U47" s="53">
        <v>6.3206487735062487</v>
      </c>
      <c r="V47" s="53">
        <v>6.3353461066470373</v>
      </c>
      <c r="W47" s="53">
        <v>6.3968637835756814</v>
      </c>
      <c r="X47" s="53">
        <v>6.4968070130477242</v>
      </c>
      <c r="Y47" s="53">
        <v>6.5273297890658775</v>
      </c>
      <c r="Z47" s="53">
        <v>6.3457445561641146</v>
      </c>
      <c r="AA47" s="53">
        <v>6.2148503750615989</v>
      </c>
      <c r="AB47" s="53">
        <v>6.0477183302024429</v>
      </c>
      <c r="AC47" s="53">
        <v>5.9535615944957678</v>
      </c>
      <c r="AD47" s="53">
        <v>5.7065143479223783</v>
      </c>
      <c r="AE47" s="53">
        <v>5.7555310645260853</v>
      </c>
      <c r="AF47" s="236">
        <v>6.1485394915047813</v>
      </c>
      <c r="AG47" s="191">
        <v>55</v>
      </c>
    </row>
    <row r="48" spans="1:33" x14ac:dyDescent="0.25">
      <c r="A48" s="52" t="s">
        <v>56</v>
      </c>
      <c r="B48" s="53">
        <v>5.4608824836191339</v>
      </c>
      <c r="C48" s="53">
        <v>5.578527706729183</v>
      </c>
      <c r="D48" s="53">
        <v>5.7917829947413138</v>
      </c>
      <c r="E48" s="53">
        <v>6.1790388307714332</v>
      </c>
      <c r="F48" s="53">
        <v>6.2516549963899015</v>
      </c>
      <c r="G48" s="53">
        <v>6.4432794278377754</v>
      </c>
      <c r="H48" s="53">
        <v>6.7452096678167024</v>
      </c>
      <c r="I48" s="53">
        <v>7.0513177078902523</v>
      </c>
      <c r="J48" s="53">
        <v>7.2012469424245964</v>
      </c>
      <c r="K48" s="53">
        <v>7.1765401670810656</v>
      </c>
      <c r="L48" s="53">
        <v>6.8964363797891304</v>
      </c>
      <c r="M48" s="53">
        <v>6.8857253236841522</v>
      </c>
      <c r="N48" s="53">
        <v>6.8767582599266719</v>
      </c>
      <c r="O48" s="53">
        <v>6.7976793909998596</v>
      </c>
      <c r="P48" s="53">
        <v>6.8070853278485641</v>
      </c>
      <c r="Q48" s="53">
        <v>6.9282547412794004</v>
      </c>
      <c r="R48" s="53">
        <v>6.9201021707313322</v>
      </c>
      <c r="S48" s="53">
        <v>6.9141757473056273</v>
      </c>
      <c r="T48" s="53">
        <v>6.9730559699111181</v>
      </c>
      <c r="U48" s="53">
        <v>6.9737660671829254</v>
      </c>
      <c r="V48" s="53">
        <v>7.1749636374610306</v>
      </c>
      <c r="W48" s="53">
        <v>7.184770520600348</v>
      </c>
      <c r="X48" s="53">
        <v>7.2286372283094487</v>
      </c>
      <c r="Y48" s="53">
        <v>7.2970713691844074</v>
      </c>
      <c r="Z48" s="53">
        <v>7.3055990717498434</v>
      </c>
      <c r="AA48" s="53">
        <v>7.2199156518594458</v>
      </c>
      <c r="AB48" s="53">
        <v>7.2051746813147828</v>
      </c>
      <c r="AC48" s="53">
        <v>7.0326871597057377</v>
      </c>
      <c r="AD48" s="53">
        <v>6.7032693381992283</v>
      </c>
      <c r="AE48" s="53">
        <v>6.8746425638796582</v>
      </c>
      <c r="AF48" s="236">
        <v>6.8248237836538621</v>
      </c>
      <c r="AG48" s="191">
        <v>26</v>
      </c>
    </row>
    <row r="49" spans="1:33" x14ac:dyDescent="0.25">
      <c r="A49" s="52" t="s">
        <v>57</v>
      </c>
      <c r="B49" s="53">
        <v>5.2872478201255637</v>
      </c>
      <c r="C49" s="53">
        <v>5.5709742685786061</v>
      </c>
      <c r="D49" s="53">
        <v>5.736125886504607</v>
      </c>
      <c r="E49" s="53">
        <v>5.9536984116179612</v>
      </c>
      <c r="F49" s="53">
        <v>5.8480154588519895</v>
      </c>
      <c r="G49" s="53">
        <v>5.9427329372327558</v>
      </c>
      <c r="H49" s="53">
        <v>6.3277632734105813</v>
      </c>
      <c r="I49" s="53">
        <v>6.7122344558885603</v>
      </c>
      <c r="J49" s="53">
        <v>6.7371959380895312</v>
      </c>
      <c r="K49" s="53">
        <v>6.7584637841187325</v>
      </c>
      <c r="L49" s="53">
        <v>6.5372302653459142</v>
      </c>
      <c r="M49" s="53">
        <v>6.5556219513846061</v>
      </c>
      <c r="N49" s="53">
        <v>6.5378716850929459</v>
      </c>
      <c r="O49" s="53">
        <v>6.3590443509782446</v>
      </c>
      <c r="P49" s="53">
        <v>6.2742458972289752</v>
      </c>
      <c r="Q49" s="53">
        <v>6.4201476804872781</v>
      </c>
      <c r="R49" s="53">
        <v>6.5774131293916831</v>
      </c>
      <c r="S49" s="53">
        <v>6.6076214359840373</v>
      </c>
      <c r="T49" s="53">
        <v>6.6669992262320052</v>
      </c>
      <c r="U49" s="53">
        <v>6.5749849351071328</v>
      </c>
      <c r="V49" s="53">
        <v>6.6111977796118895</v>
      </c>
      <c r="W49" s="53">
        <v>6.7036007307362508</v>
      </c>
      <c r="X49" s="53">
        <v>6.7228099411632884</v>
      </c>
      <c r="Y49" s="53">
        <v>6.779666298120131</v>
      </c>
      <c r="Z49" s="53">
        <v>6.851438853442585</v>
      </c>
      <c r="AA49" s="53">
        <v>6.7026575174160428</v>
      </c>
      <c r="AB49" s="53">
        <v>6.8272239384269957</v>
      </c>
      <c r="AC49" s="53">
        <v>6.54873738911731</v>
      </c>
      <c r="AD49" s="53">
        <v>6.4749447478043223</v>
      </c>
      <c r="AE49" s="53">
        <v>6.4565518139410116</v>
      </c>
      <c r="AF49" s="236">
        <v>6.7356575135286931</v>
      </c>
      <c r="AG49" s="191">
        <v>31</v>
      </c>
    </row>
    <row r="50" spans="1:33" x14ac:dyDescent="0.25">
      <c r="A50" s="52" t="s">
        <v>79</v>
      </c>
      <c r="B50" s="53">
        <v>4.5533818245218418</v>
      </c>
      <c r="C50" s="53">
        <v>4.5572612000647714</v>
      </c>
      <c r="D50" s="53">
        <v>4.5295720080239397</v>
      </c>
      <c r="E50" s="53">
        <v>4.8891604677161764</v>
      </c>
      <c r="F50" s="53">
        <v>4.9576286865828765</v>
      </c>
      <c r="G50" s="53">
        <v>4.9333559315961892</v>
      </c>
      <c r="H50" s="53">
        <v>5.1631818577009136</v>
      </c>
      <c r="I50" s="53">
        <v>5.9657954785467027</v>
      </c>
      <c r="J50" s="53">
        <v>6.0530612215759945</v>
      </c>
      <c r="K50" s="53">
        <v>5.8948613524660916</v>
      </c>
      <c r="L50" s="53">
        <v>5.4724652835305427</v>
      </c>
      <c r="M50" s="53">
        <v>5.4584546243220613</v>
      </c>
      <c r="N50" s="53">
        <v>5.3849567270146936</v>
      </c>
      <c r="O50" s="53">
        <v>5.4611907693561657</v>
      </c>
      <c r="P50" s="53">
        <v>5.5520340558668417</v>
      </c>
      <c r="Q50" s="53">
        <v>5.5881749369800469</v>
      </c>
      <c r="R50" s="53">
        <v>5.3830868369776104</v>
      </c>
      <c r="S50" s="53">
        <v>5.4822757427891347</v>
      </c>
      <c r="T50" s="53">
        <v>5.4144376344289107</v>
      </c>
      <c r="U50" s="53">
        <v>5.257406224659376</v>
      </c>
      <c r="V50" s="53">
        <v>5.2590064367987219</v>
      </c>
      <c r="W50" s="53">
        <v>5.2361988278415934</v>
      </c>
      <c r="X50" s="53">
        <v>5.3937400399942375</v>
      </c>
      <c r="Y50" s="53">
        <v>5.506600407348107</v>
      </c>
      <c r="Z50" s="53">
        <v>5.5861684377784249</v>
      </c>
      <c r="AA50" s="53">
        <v>5.7893756119440338</v>
      </c>
      <c r="AB50" s="53">
        <v>5.6763981110358941</v>
      </c>
      <c r="AC50" s="53">
        <v>5.5185009694546174</v>
      </c>
      <c r="AD50" s="53">
        <v>5.3775881393662841</v>
      </c>
      <c r="AE50" s="53">
        <v>5.3729194666257678</v>
      </c>
      <c r="AF50" s="236">
        <v>5.9903182965610409</v>
      </c>
      <c r="AG50" s="191">
        <v>58</v>
      </c>
    </row>
    <row r="51" spans="1:33" x14ac:dyDescent="0.25">
      <c r="A51" s="52" t="s">
        <v>58</v>
      </c>
      <c r="B51" s="53">
        <v>5.5230065677139857</v>
      </c>
      <c r="C51" s="53">
        <v>5.5427552847152954</v>
      </c>
      <c r="D51" s="53">
        <v>5.6572112134112507</v>
      </c>
      <c r="E51" s="53">
        <v>5.888995557078105</v>
      </c>
      <c r="F51" s="53">
        <v>5.9583923268190828</v>
      </c>
      <c r="G51" s="53">
        <v>5.9919226469771436</v>
      </c>
      <c r="H51" s="53">
        <v>6.3343876658891993</v>
      </c>
      <c r="I51" s="53">
        <v>6.8469370041035056</v>
      </c>
      <c r="J51" s="53">
        <v>6.8619789744896993</v>
      </c>
      <c r="K51" s="53">
        <v>6.9181174585161687</v>
      </c>
      <c r="L51" s="53">
        <v>6.646946950186809</v>
      </c>
      <c r="M51" s="53">
        <v>6.7280813918913838</v>
      </c>
      <c r="N51" s="53">
        <v>6.637787052303004</v>
      </c>
      <c r="O51" s="53">
        <v>6.676738642103178</v>
      </c>
      <c r="P51" s="53">
        <v>6.7035220091952263</v>
      </c>
      <c r="Q51" s="53">
        <v>6.7618696097220754</v>
      </c>
      <c r="R51" s="53">
        <v>6.7279375459945809</v>
      </c>
      <c r="S51" s="53">
        <v>6.7611359067463539</v>
      </c>
      <c r="T51" s="53">
        <v>6.8289579515936749</v>
      </c>
      <c r="U51" s="53">
        <v>6.7793052179475373</v>
      </c>
      <c r="V51" s="53">
        <v>6.8316370894057501</v>
      </c>
      <c r="W51" s="53">
        <v>6.8474441336672252</v>
      </c>
      <c r="X51" s="53">
        <v>6.9796624232937203</v>
      </c>
      <c r="Y51" s="53">
        <v>7.0672842964007954</v>
      </c>
      <c r="Z51" s="53">
        <v>6.9892050867365834</v>
      </c>
      <c r="AA51" s="53">
        <v>6.9298575799904496</v>
      </c>
      <c r="AB51" s="53">
        <v>6.8880895495450005</v>
      </c>
      <c r="AC51" s="53">
        <v>6.6150957944776279</v>
      </c>
      <c r="AD51" s="53">
        <v>6.2083104814534922</v>
      </c>
      <c r="AE51" s="53">
        <v>6.3728765774022662</v>
      </c>
      <c r="AF51" s="236">
        <v>6.5638850335752359</v>
      </c>
      <c r="AG51" s="191">
        <v>40</v>
      </c>
    </row>
    <row r="52" spans="1:33" x14ac:dyDescent="0.25">
      <c r="A52" s="64" t="s">
        <v>59</v>
      </c>
      <c r="B52" s="62">
        <v>7.1061189342872337</v>
      </c>
      <c r="C52" s="62">
        <v>7.1051580961474601</v>
      </c>
      <c r="D52" s="62">
        <v>7.0381564529890248</v>
      </c>
      <c r="E52" s="62">
        <v>7.0064482119152958</v>
      </c>
      <c r="F52" s="62">
        <v>6.9240820074899503</v>
      </c>
      <c r="G52" s="62">
        <v>6.5860936072169478</v>
      </c>
      <c r="H52" s="62">
        <v>6.8399270403123857</v>
      </c>
      <c r="I52" s="62">
        <v>7.3296143616806608</v>
      </c>
      <c r="J52" s="62">
        <v>7.3559473582649071</v>
      </c>
      <c r="K52" s="62">
        <v>7.5012121400215248</v>
      </c>
      <c r="L52" s="62">
        <v>7.2503701845548498</v>
      </c>
      <c r="M52" s="62">
        <v>7.155113917682673</v>
      </c>
      <c r="N52" s="62">
        <v>7.1849968651502598</v>
      </c>
      <c r="O52" s="62">
        <v>6.9308529019329619</v>
      </c>
      <c r="P52" s="62">
        <v>7.0881966256077504</v>
      </c>
      <c r="Q52" s="62">
        <v>7.1773547549649583</v>
      </c>
      <c r="R52" s="62">
        <v>6.631715221567255</v>
      </c>
      <c r="S52" s="62">
        <v>6.4191099363665138</v>
      </c>
      <c r="T52" s="62">
        <v>6.5595476565972071</v>
      </c>
      <c r="U52" s="62">
        <v>6.5801917365899385</v>
      </c>
      <c r="V52" s="62">
        <v>6.7241364476033212</v>
      </c>
      <c r="W52" s="62">
        <v>6.887903721252278</v>
      </c>
      <c r="X52" s="62">
        <v>7.0658767250710639</v>
      </c>
      <c r="Y52" s="62">
        <v>7.2575227736710373</v>
      </c>
      <c r="Z52" s="62">
        <v>7.2440188201000781</v>
      </c>
      <c r="AA52" s="62">
        <v>7.3417432949920807</v>
      </c>
      <c r="AB52" s="28">
        <v>7.2636393183018262</v>
      </c>
      <c r="AC52" s="28">
        <v>7.3671104706282469</v>
      </c>
      <c r="AD52" s="62">
        <v>7.1737177127784397</v>
      </c>
      <c r="AE52" s="62">
        <v>7.2671437218547359</v>
      </c>
      <c r="AF52" s="236">
        <v>7.1777805622131456</v>
      </c>
      <c r="AG52" s="191">
        <v>6</v>
      </c>
    </row>
    <row r="53" spans="1:33" x14ac:dyDescent="0.25">
      <c r="A53" s="58" t="s">
        <v>60</v>
      </c>
      <c r="B53" s="59">
        <v>6.8500772952590161</v>
      </c>
      <c r="C53" s="59">
        <v>6.7497012355995798</v>
      </c>
      <c r="D53" s="59">
        <v>6.5142505966319062</v>
      </c>
      <c r="E53" s="59">
        <v>6.4725326270395591</v>
      </c>
      <c r="F53" s="59">
        <v>6.6774162860211499</v>
      </c>
      <c r="G53" s="59">
        <v>6.3452613440261443</v>
      </c>
      <c r="H53" s="59">
        <v>6.266148168961112</v>
      </c>
      <c r="I53" s="59">
        <v>6.5812924731606346</v>
      </c>
      <c r="J53" s="59">
        <v>6.4621336727243603</v>
      </c>
      <c r="K53" s="59">
        <v>6.5367363139254939</v>
      </c>
      <c r="L53" s="59">
        <v>6.1262839366590747</v>
      </c>
      <c r="M53" s="59">
        <v>6.0312260336291033</v>
      </c>
      <c r="N53" s="59">
        <v>6.2766573538367574</v>
      </c>
      <c r="O53" s="59">
        <v>6.6107261195198044</v>
      </c>
      <c r="P53" s="59">
        <v>6.7739603284938026</v>
      </c>
      <c r="Q53" s="59">
        <v>6.9143782873999617</v>
      </c>
      <c r="R53" s="59">
        <v>6.9997010458810189</v>
      </c>
      <c r="S53" s="59">
        <v>6.8781475136381678</v>
      </c>
      <c r="T53" s="59">
        <v>7.0081807450235623</v>
      </c>
      <c r="U53" s="59">
        <v>7.3971229158726608</v>
      </c>
      <c r="V53" s="59">
        <v>7.4250754027923165</v>
      </c>
      <c r="W53" s="59">
        <v>7.3435334939052561</v>
      </c>
      <c r="X53" s="59">
        <v>7.5818168537692641</v>
      </c>
      <c r="Y53" s="59">
        <v>7.7449686372096176</v>
      </c>
      <c r="Z53" s="59">
        <v>7.903271345741806</v>
      </c>
      <c r="AA53" s="59">
        <v>7.8133647072700541</v>
      </c>
      <c r="AB53" s="29">
        <v>7.8695042555813721</v>
      </c>
      <c r="AC53" s="29">
        <v>7.9953615798706004</v>
      </c>
      <c r="AD53" s="59">
        <v>7.553978579850706</v>
      </c>
      <c r="AE53" s="59">
        <v>7.5835323179261813</v>
      </c>
      <c r="AF53" s="236">
        <v>8.0650046988848487</v>
      </c>
      <c r="AG53" s="235">
        <v>1</v>
      </c>
    </row>
    <row r="54" spans="1:33" x14ac:dyDescent="0.25">
      <c r="A54" s="56" t="s">
        <v>61</v>
      </c>
      <c r="B54" s="57">
        <v>5.248783562443939</v>
      </c>
      <c r="C54" s="57">
        <v>4.9947943417052132</v>
      </c>
      <c r="D54" s="57">
        <v>4.907445620155559</v>
      </c>
      <c r="E54" s="57">
        <v>5.0735499433430844</v>
      </c>
      <c r="F54" s="57">
        <v>5.2212988915695915</v>
      </c>
      <c r="G54" s="57">
        <v>5.1754015585484607</v>
      </c>
      <c r="H54" s="57">
        <v>5.5015810610025753</v>
      </c>
      <c r="I54" s="57">
        <v>5.7946459116621041</v>
      </c>
      <c r="J54" s="57">
        <v>5.7518400149273967</v>
      </c>
      <c r="K54" s="57">
        <v>5.5554421333481443</v>
      </c>
      <c r="L54" s="57">
        <v>5.0295464691722875</v>
      </c>
      <c r="M54" s="57">
        <v>4.9632234506581518</v>
      </c>
      <c r="N54" s="57">
        <v>4.9326926225610563</v>
      </c>
      <c r="O54" s="57">
        <v>4.9523109601978623</v>
      </c>
      <c r="P54" s="57">
        <v>4.9561053336787495</v>
      </c>
      <c r="Q54" s="57">
        <v>4.8857663894659851</v>
      </c>
      <c r="R54" s="57">
        <v>4.943133690215344</v>
      </c>
      <c r="S54" s="57">
        <v>4.9279197901282119</v>
      </c>
      <c r="T54" s="57">
        <v>5.1247649092526864</v>
      </c>
      <c r="U54" s="57">
        <v>5.2658313463170723</v>
      </c>
      <c r="V54" s="57">
        <v>5.411538550694889</v>
      </c>
      <c r="W54" s="57">
        <v>5.4717740683754252</v>
      </c>
      <c r="X54" s="57">
        <v>5.5749666620400466</v>
      </c>
      <c r="Y54" s="57">
        <v>5.7708882779490365</v>
      </c>
      <c r="Z54" s="57">
        <v>5.9356640405815453</v>
      </c>
      <c r="AA54" s="57">
        <v>6.0513888163506664</v>
      </c>
      <c r="AB54" s="57">
        <v>6.1201985670081962</v>
      </c>
      <c r="AC54" s="57">
        <v>6.1952236802482554</v>
      </c>
      <c r="AD54" s="57">
        <v>5.9805236214316082</v>
      </c>
      <c r="AE54" s="57">
        <v>6.0064266602919929</v>
      </c>
      <c r="AF54" s="236">
        <v>7.0735246764254915</v>
      </c>
      <c r="AG54" s="191">
        <v>10</v>
      </c>
    </row>
    <row r="55" spans="1:33" x14ac:dyDescent="0.25">
      <c r="A55" s="56" t="s">
        <v>62</v>
      </c>
      <c r="B55" s="57">
        <v>5.0730511619687864</v>
      </c>
      <c r="C55" s="57">
        <v>4.6820288219614179</v>
      </c>
      <c r="D55" s="57">
        <v>4.5027801374861793</v>
      </c>
      <c r="E55" s="57">
        <v>4.8777974414623353</v>
      </c>
      <c r="F55" s="57">
        <v>4.7301320806856433</v>
      </c>
      <c r="G55" s="57">
        <v>4.5632367781694967</v>
      </c>
      <c r="H55" s="57">
        <v>4.430862562616773</v>
      </c>
      <c r="I55" s="57">
        <v>4.6821865330638124</v>
      </c>
      <c r="J55" s="57">
        <v>4.8372391494891973</v>
      </c>
      <c r="K55" s="57">
        <v>4.8248150750208323</v>
      </c>
      <c r="L55" s="57">
        <v>4.3176068772984157</v>
      </c>
      <c r="M55" s="57">
        <v>4.2959350582319811</v>
      </c>
      <c r="N55" s="57">
        <v>4.273928185709619</v>
      </c>
      <c r="O55" s="57">
        <v>4.4670204097251824</v>
      </c>
      <c r="P55" s="57">
        <v>4.5819013291688231</v>
      </c>
      <c r="Q55" s="57">
        <v>4.7798149087041812</v>
      </c>
      <c r="R55" s="57">
        <v>4.8345305465666124</v>
      </c>
      <c r="S55" s="57">
        <v>4.9538148478316897</v>
      </c>
      <c r="T55" s="57">
        <v>4.8029481517359551</v>
      </c>
      <c r="U55" s="57">
        <v>4.8976447703347832</v>
      </c>
      <c r="V55" s="57">
        <v>5.0417808448011723</v>
      </c>
      <c r="W55" s="57">
        <v>5.0244456341988117</v>
      </c>
      <c r="X55" s="57">
        <v>4.8726961716447041</v>
      </c>
      <c r="Y55" s="57">
        <v>4.9317886372649085</v>
      </c>
      <c r="Z55" s="57">
        <v>4.9564745756922193</v>
      </c>
      <c r="AA55" s="57">
        <v>5.189653409786243</v>
      </c>
      <c r="AB55" s="57">
        <v>5.367836676325112</v>
      </c>
      <c r="AC55" s="57">
        <v>5.3631428742152094</v>
      </c>
      <c r="AD55" s="57">
        <v>5.2221300714375678</v>
      </c>
      <c r="AE55" s="57">
        <v>5.2201726080365427</v>
      </c>
      <c r="AF55" s="236">
        <v>6.7350746792420475</v>
      </c>
      <c r="AG55" s="191">
        <v>32</v>
      </c>
    </row>
    <row r="56" spans="1:33" x14ac:dyDescent="0.25">
      <c r="A56" s="56" t="s">
        <v>63</v>
      </c>
      <c r="B56" s="57">
        <v>2.7730614330295129</v>
      </c>
      <c r="C56" s="57">
        <v>3.4042025631470345</v>
      </c>
      <c r="D56" s="57">
        <v>3.7657625529120082</v>
      </c>
      <c r="E56" s="57">
        <v>3.9666908464432602</v>
      </c>
      <c r="F56" s="57">
        <v>3.9634941985972394</v>
      </c>
      <c r="G56" s="57">
        <v>4.1835654417963397</v>
      </c>
      <c r="H56" s="57">
        <v>4.3742790712053639</v>
      </c>
      <c r="I56" s="57">
        <v>4.707401213252612</v>
      </c>
      <c r="J56" s="57">
        <v>4.6777485180266725</v>
      </c>
      <c r="K56" s="57">
        <v>4.3485880734031461</v>
      </c>
      <c r="L56" s="57">
        <v>3.7547987772929123</v>
      </c>
      <c r="M56" s="57">
        <v>3.8107416344779104</v>
      </c>
      <c r="N56" s="57">
        <v>3.9782932377371343</v>
      </c>
      <c r="O56" s="57">
        <v>4.0656474596439836</v>
      </c>
      <c r="P56" s="57">
        <v>4.4032804929508318</v>
      </c>
      <c r="Q56" s="57">
        <v>4.4138484266903726</v>
      </c>
      <c r="R56" s="57">
        <v>4.4682398105002603</v>
      </c>
      <c r="S56" s="57">
        <v>4.6770066958812349</v>
      </c>
      <c r="T56" s="57">
        <v>4.8857918480817188</v>
      </c>
      <c r="U56" s="57">
        <v>4.9117812951304023</v>
      </c>
      <c r="V56" s="57">
        <v>5.0047417063282706</v>
      </c>
      <c r="W56" s="57">
        <v>4.9547605340395089</v>
      </c>
      <c r="X56" s="57">
        <v>5.0223879434728476</v>
      </c>
      <c r="Y56" s="57">
        <v>5.1147250119757608</v>
      </c>
      <c r="Z56" s="57">
        <v>5.1427982062532935</v>
      </c>
      <c r="AA56" s="57">
        <v>5.1941000313031367</v>
      </c>
      <c r="AB56" s="57">
        <v>5.2440636738865214</v>
      </c>
      <c r="AC56" s="57">
        <v>5.0534221522694374</v>
      </c>
      <c r="AD56" s="57">
        <v>4.9558238895623292</v>
      </c>
      <c r="AE56" s="57">
        <v>5.0110317001807543</v>
      </c>
      <c r="AF56" s="236">
        <v>6.4641884573458199</v>
      </c>
      <c r="AG56" s="191">
        <v>45</v>
      </c>
    </row>
    <row r="57" spans="1:33" x14ac:dyDescent="0.25">
      <c r="A57" s="56" t="s">
        <v>64</v>
      </c>
      <c r="B57" s="57">
        <v>3.3536377365586447</v>
      </c>
      <c r="C57" s="57">
        <v>3.3349414241289161</v>
      </c>
      <c r="D57" s="57">
        <v>3.0857357630084383</v>
      </c>
      <c r="E57" s="57">
        <v>3.1981464333268295</v>
      </c>
      <c r="F57" s="57">
        <v>3.1686097680696599</v>
      </c>
      <c r="G57" s="57">
        <v>3.2652097577865398</v>
      </c>
      <c r="H57" s="57">
        <v>3.3281543341854074</v>
      </c>
      <c r="I57" s="57">
        <v>3.6606041978713884</v>
      </c>
      <c r="J57" s="57">
        <v>3.6555954774101536</v>
      </c>
      <c r="K57" s="57">
        <v>3.3383998664244885</v>
      </c>
      <c r="L57" s="57">
        <v>2.9091706215023838</v>
      </c>
      <c r="M57" s="57">
        <v>2.4776053298153466</v>
      </c>
      <c r="N57" s="57">
        <v>2.5479665750964973</v>
      </c>
      <c r="O57" s="57">
        <v>2.8578274003395188</v>
      </c>
      <c r="P57" s="57">
        <v>3.2011838329214588</v>
      </c>
      <c r="Q57" s="57">
        <v>3.1370340328894772</v>
      </c>
      <c r="R57" s="57">
        <v>3.2120322373231254</v>
      </c>
      <c r="S57" s="57">
        <v>3.5047756759428066</v>
      </c>
      <c r="T57" s="57">
        <v>3.916548377921341</v>
      </c>
      <c r="U57" s="57">
        <v>4.4634035299285966</v>
      </c>
      <c r="V57" s="57">
        <v>4.3714344588468643</v>
      </c>
      <c r="W57" s="57">
        <v>4.87046378378915</v>
      </c>
      <c r="X57" s="57">
        <v>5.0655966014733727</v>
      </c>
      <c r="Y57" s="57">
        <v>5.2801690099408587</v>
      </c>
      <c r="Z57" s="57">
        <v>5.6990552527759997</v>
      </c>
      <c r="AA57" s="57">
        <v>5.9566261282737516</v>
      </c>
      <c r="AB57" s="57">
        <v>6.4167996519541717</v>
      </c>
      <c r="AC57" s="57">
        <v>6.4250675710085154</v>
      </c>
      <c r="AD57" s="57">
        <v>5.665608840548507</v>
      </c>
      <c r="AE57" s="57">
        <v>5.6937674268276517</v>
      </c>
      <c r="AF57" s="236">
        <v>7.0934359912361993</v>
      </c>
      <c r="AG57" s="191">
        <v>9</v>
      </c>
    </row>
    <row r="58" spans="1:33" x14ac:dyDescent="0.25">
      <c r="A58" s="56" t="s">
        <v>65</v>
      </c>
      <c r="B58" s="57">
        <v>2.8189913819517329</v>
      </c>
      <c r="C58" s="57">
        <v>3.403528876655884</v>
      </c>
      <c r="D58" s="57">
        <v>3.6545513660661642</v>
      </c>
      <c r="E58" s="57">
        <v>3.8718037877705811</v>
      </c>
      <c r="F58" s="57">
        <v>3.7053086000223221</v>
      </c>
      <c r="G58" s="57">
        <v>4.0106828583687628</v>
      </c>
      <c r="H58" s="57">
        <v>4.1469010518260836</v>
      </c>
      <c r="I58" s="57">
        <v>4.4452388548394248</v>
      </c>
      <c r="J58" s="57">
        <v>4.4544546719704359</v>
      </c>
      <c r="K58" s="57">
        <v>4.2549487068114571</v>
      </c>
      <c r="L58" s="57">
        <v>3.9513876403919634</v>
      </c>
      <c r="M58" s="57">
        <v>3.7792490554142106</v>
      </c>
      <c r="N58" s="57">
        <v>3.7400887072632423</v>
      </c>
      <c r="O58" s="57">
        <v>3.7325046740458476</v>
      </c>
      <c r="P58" s="57">
        <v>4.0609291749991492</v>
      </c>
      <c r="Q58" s="57">
        <v>4.1525874793598065</v>
      </c>
      <c r="R58" s="57">
        <v>4.2131142349331592</v>
      </c>
      <c r="S58" s="57">
        <v>4.3226590950418284</v>
      </c>
      <c r="T58" s="57">
        <v>4.4594708770208422</v>
      </c>
      <c r="U58" s="57">
        <v>4.6108000290171347</v>
      </c>
      <c r="V58" s="57">
        <v>4.8112529023251964</v>
      </c>
      <c r="W58" s="57">
        <v>4.8423026590756457</v>
      </c>
      <c r="X58" s="57">
        <v>4.9075570168246641</v>
      </c>
      <c r="Y58" s="57">
        <v>4.8431265147892431</v>
      </c>
      <c r="Z58" s="57">
        <v>4.8177740573119303</v>
      </c>
      <c r="AA58" s="57">
        <v>4.7561343305367645</v>
      </c>
      <c r="AB58" s="57">
        <v>4.7968985737196981</v>
      </c>
      <c r="AC58" s="57">
        <v>4.8242277299585012</v>
      </c>
      <c r="AD58" s="57">
        <v>4.5716068954636961</v>
      </c>
      <c r="AE58" s="57">
        <v>4.4846108030312131</v>
      </c>
      <c r="AF58" s="236">
        <v>6.1283274455610917</v>
      </c>
      <c r="AG58" s="191">
        <v>56</v>
      </c>
    </row>
    <row r="59" spans="1:33" x14ac:dyDescent="0.25">
      <c r="A59" s="56" t="s">
        <v>66</v>
      </c>
      <c r="B59" s="57">
        <v>5.6431634407403628</v>
      </c>
      <c r="C59" s="57">
        <v>5.6275744783354513</v>
      </c>
      <c r="D59" s="57">
        <v>5.7438766325281376</v>
      </c>
      <c r="E59" s="57">
        <v>5.7907663898735704</v>
      </c>
      <c r="F59" s="57">
        <v>5.7831457221607208</v>
      </c>
      <c r="G59" s="57">
        <v>5.7417854116693077</v>
      </c>
      <c r="H59" s="57">
        <v>5.8232416875391735</v>
      </c>
      <c r="I59" s="57">
        <v>6.0082330229468939</v>
      </c>
      <c r="J59" s="57">
        <v>6.0000994143923245</v>
      </c>
      <c r="K59" s="57">
        <v>5.6325085826302939</v>
      </c>
      <c r="L59" s="57">
        <v>5.226825447564087</v>
      </c>
      <c r="M59" s="57">
        <v>5.060760599668483</v>
      </c>
      <c r="N59" s="57">
        <v>5.0806210421906259</v>
      </c>
      <c r="O59" s="57">
        <v>5.1649547756201963</v>
      </c>
      <c r="P59" s="57">
        <v>5.309006675429834</v>
      </c>
      <c r="Q59" s="57">
        <v>5.3789033833939035</v>
      </c>
      <c r="R59" s="57">
        <v>5.4699297110731431</v>
      </c>
      <c r="S59" s="57">
        <v>5.6508420581796921</v>
      </c>
      <c r="T59" s="57">
        <v>5.8002225517912605</v>
      </c>
      <c r="U59" s="57">
        <v>5.9997544894507575</v>
      </c>
      <c r="V59" s="57">
        <v>5.9853933107056738</v>
      </c>
      <c r="W59" s="57">
        <v>6.048348317679288</v>
      </c>
      <c r="X59" s="57">
        <v>5.9905533938237383</v>
      </c>
      <c r="Y59" s="57">
        <v>6.0164254091548912</v>
      </c>
      <c r="Z59" s="57">
        <v>5.9570780442772771</v>
      </c>
      <c r="AA59" s="57">
        <v>5.9937377577915472</v>
      </c>
      <c r="AB59" s="57">
        <v>6.0263953817542673</v>
      </c>
      <c r="AC59" s="57">
        <v>5.8949075626158036</v>
      </c>
      <c r="AD59" s="57">
        <v>5.7505308624228109</v>
      </c>
      <c r="AE59" s="57">
        <v>5.721060615665988</v>
      </c>
      <c r="AF59" s="236">
        <v>6.9137620296880451</v>
      </c>
      <c r="AG59" s="191">
        <v>21</v>
      </c>
    </row>
    <row r="60" spans="1:33" x14ac:dyDescent="0.25">
      <c r="A60" s="56" t="s">
        <v>67</v>
      </c>
      <c r="B60" s="57">
        <v>3.8588379444738963</v>
      </c>
      <c r="C60" s="57">
        <v>3.7328805550102722</v>
      </c>
      <c r="D60" s="57">
        <v>4.0836771326764385</v>
      </c>
      <c r="E60" s="57">
        <v>3.8164151024963782</v>
      </c>
      <c r="F60" s="57">
        <v>3.6479693920827612</v>
      </c>
      <c r="G60" s="57">
        <v>3.8367789660617908</v>
      </c>
      <c r="H60" s="57">
        <v>3.873298502546445</v>
      </c>
      <c r="I60" s="57">
        <v>4.2045471002721149</v>
      </c>
      <c r="J60" s="57">
        <v>4.1270878703704339</v>
      </c>
      <c r="K60" s="57">
        <v>3.8996877743117935</v>
      </c>
      <c r="L60" s="57">
        <v>3.4183794878574876</v>
      </c>
      <c r="M60" s="57">
        <v>3.4227537657383542</v>
      </c>
      <c r="N60" s="57">
        <v>3.5925791788216235</v>
      </c>
      <c r="O60" s="57">
        <v>3.655358918853024</v>
      </c>
      <c r="P60" s="57">
        <v>3.8861289827301646</v>
      </c>
      <c r="Q60" s="57">
        <v>4.0023516734727318</v>
      </c>
      <c r="R60" s="57">
        <v>3.7490580827036286</v>
      </c>
      <c r="S60" s="57">
        <v>3.9758547122657468</v>
      </c>
      <c r="T60" s="57">
        <v>3.954051435340368</v>
      </c>
      <c r="U60" s="57">
        <v>3.9611762083159214</v>
      </c>
      <c r="V60" s="57">
        <v>3.9887791804906398</v>
      </c>
      <c r="W60" s="57">
        <v>4.2033014209419584</v>
      </c>
      <c r="X60" s="57">
        <v>4.0981304339256193</v>
      </c>
      <c r="Y60" s="57">
        <v>4.1586164344423624</v>
      </c>
      <c r="Z60" s="57">
        <v>4.1275612669565556</v>
      </c>
      <c r="AA60" s="57">
        <v>4.2773910960947923</v>
      </c>
      <c r="AB60" s="57">
        <v>4.3148699694737287</v>
      </c>
      <c r="AC60" s="57">
        <v>4.2739100601680073</v>
      </c>
      <c r="AD60" s="57">
        <v>4.095892972360919</v>
      </c>
      <c r="AE60" s="57">
        <v>4.0845454978797315</v>
      </c>
      <c r="AF60" s="236">
        <v>5.891946697326663</v>
      </c>
      <c r="AG60" s="191">
        <v>60</v>
      </c>
    </row>
    <row r="61" spans="1:33" x14ac:dyDescent="0.25">
      <c r="A61" s="56" t="s">
        <v>68</v>
      </c>
      <c r="B61" s="57">
        <v>4.2122420638704989</v>
      </c>
      <c r="C61" s="57">
        <v>4.0154308213857011</v>
      </c>
      <c r="D61" s="57">
        <v>4.1715956064264548</v>
      </c>
      <c r="E61" s="57">
        <v>4.3395511052736122</v>
      </c>
      <c r="F61" s="57">
        <v>4.3319918415685237</v>
      </c>
      <c r="G61" s="57">
        <v>4.4091833277330226</v>
      </c>
      <c r="H61" s="57">
        <v>4.4953184452845862</v>
      </c>
      <c r="I61" s="57">
        <v>4.7165582890174482</v>
      </c>
      <c r="J61" s="57">
        <v>4.744510960602395</v>
      </c>
      <c r="K61" s="57">
        <v>4.603118753773094</v>
      </c>
      <c r="L61" s="57">
        <v>4.0169828140073571</v>
      </c>
      <c r="M61" s="57">
        <v>3.9276887219971397</v>
      </c>
      <c r="N61" s="57">
        <v>3.9945578132601782</v>
      </c>
      <c r="O61" s="57">
        <v>4.1763610799167781</v>
      </c>
      <c r="P61" s="57">
        <v>4.253374586340704</v>
      </c>
      <c r="Q61" s="57">
        <v>4.2831830469998033</v>
      </c>
      <c r="R61" s="57">
        <v>4.3359538348602067</v>
      </c>
      <c r="S61" s="57">
        <v>4.393797876754431</v>
      </c>
      <c r="T61" s="57">
        <v>4.5586806912775861</v>
      </c>
      <c r="U61" s="57">
        <v>4.7026696813056832</v>
      </c>
      <c r="V61" s="57">
        <v>4.6638900450167755</v>
      </c>
      <c r="W61" s="57">
        <v>4.7200000711407215</v>
      </c>
      <c r="X61" s="57">
        <v>4.6189435282789439</v>
      </c>
      <c r="Y61" s="57">
        <v>4.7118302850192286</v>
      </c>
      <c r="Z61" s="57">
        <v>4.7018933756704699</v>
      </c>
      <c r="AA61" s="57">
        <v>4.7191245074845947</v>
      </c>
      <c r="AB61" s="57">
        <v>4.8465961145887535</v>
      </c>
      <c r="AC61" s="57">
        <v>4.7876776216496522</v>
      </c>
      <c r="AD61" s="57">
        <v>4.6565125021816351</v>
      </c>
      <c r="AE61" s="57">
        <v>4.6517868685829997</v>
      </c>
      <c r="AF61" s="236">
        <v>6.2939206083949299</v>
      </c>
      <c r="AG61" s="191">
        <v>50</v>
      </c>
    </row>
    <row r="62" spans="1:33" x14ac:dyDescent="0.25">
      <c r="A62" s="60" t="s">
        <v>69</v>
      </c>
      <c r="B62" s="61">
        <v>5.0754809951944866</v>
      </c>
      <c r="C62" s="61">
        <v>4.9401159874202367</v>
      </c>
      <c r="D62" s="61">
        <v>4.8133670787197991</v>
      </c>
      <c r="E62" s="61">
        <v>4.8550038393104407</v>
      </c>
      <c r="F62" s="61">
        <v>4.8201364644217506</v>
      </c>
      <c r="G62" s="61">
        <v>4.5585963998161496</v>
      </c>
      <c r="H62" s="61">
        <v>4.4643930344406844</v>
      </c>
      <c r="I62" s="61">
        <v>4.6138649421579272</v>
      </c>
      <c r="J62" s="61">
        <v>4.8534542165264538</v>
      </c>
      <c r="K62" s="61">
        <v>4.8317565350107836</v>
      </c>
      <c r="L62" s="61">
        <v>4.3577289521908851</v>
      </c>
      <c r="M62" s="61">
        <v>4.1358165731022192</v>
      </c>
      <c r="N62" s="61">
        <v>4.3238968217846478</v>
      </c>
      <c r="O62" s="61">
        <v>4.6904277614235879</v>
      </c>
      <c r="P62" s="61">
        <v>4.9157277860134307</v>
      </c>
      <c r="Q62" s="61">
        <v>5.1658406965414372</v>
      </c>
      <c r="R62" s="61">
        <v>5.1231522460704495</v>
      </c>
      <c r="S62" s="61">
        <v>5.0680307008100627</v>
      </c>
      <c r="T62" s="61">
        <v>5.1234833818361887</v>
      </c>
      <c r="U62" s="61">
        <v>5.3686482175787908</v>
      </c>
      <c r="V62" s="61">
        <v>5.2191978615038535</v>
      </c>
      <c r="W62" s="61">
        <v>5.2637333984084371</v>
      </c>
      <c r="X62" s="61">
        <v>5.3474241652442513</v>
      </c>
      <c r="Y62" s="61">
        <v>5.6474538082780876</v>
      </c>
      <c r="Z62" s="61">
        <v>5.7853439425788977</v>
      </c>
      <c r="AA62" s="61">
        <v>5.741125421836724</v>
      </c>
      <c r="AB62" s="61">
        <v>6.0875453591416315</v>
      </c>
      <c r="AC62" s="61">
        <v>6.6587475948721311</v>
      </c>
      <c r="AD62" s="61">
        <v>6.1703994874937296</v>
      </c>
      <c r="AE62" s="61">
        <v>6.2183955223039069</v>
      </c>
      <c r="AF62" s="236">
        <v>7.3662690164613869</v>
      </c>
      <c r="AG62" s="191">
        <v>3</v>
      </c>
    </row>
    <row r="64" spans="1:33" x14ac:dyDescent="0.25">
      <c r="A64" s="65" t="s">
        <v>163</v>
      </c>
      <c r="B64" s="187">
        <f>MAX(B3:AE52)</f>
        <v>8.4101142254421202</v>
      </c>
      <c r="C64" s="187">
        <f>MAX(B53:AE62)</f>
        <v>7.9953615798706004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187">
        <f>MAX(V3:AF62)</f>
        <v>8.4101142254421202</v>
      </c>
      <c r="W64" s="187"/>
      <c r="X64" s="187">
        <f>MAX(V53:AF62)</f>
        <v>8.0650046988848487</v>
      </c>
      <c r="Y64" s="50"/>
      <c r="Z64" s="50"/>
      <c r="AA64" s="50"/>
      <c r="AB64" s="50"/>
      <c r="AF64" s="50"/>
    </row>
    <row r="65" spans="2:24" x14ac:dyDescent="0.25">
      <c r="B65" s="187">
        <f>MIN(B3:AE52)</f>
        <v>4.5295720080239397</v>
      </c>
      <c r="C65" s="187">
        <f>MIN(B53:AE62)</f>
        <v>2.4776053298153466</v>
      </c>
      <c r="V65" s="187">
        <f>MIN(V3:AF62)</f>
        <v>3.9887791804906398</v>
      </c>
      <c r="X65" s="187">
        <f>MIN(V53:AF62)</f>
        <v>3.9887791804906398</v>
      </c>
    </row>
    <row r="66" spans="2:24" x14ac:dyDescent="0.25">
      <c r="B66" s="187">
        <f>B64-B65</f>
        <v>3.8805422174181805</v>
      </c>
      <c r="C66" s="187">
        <f>C64-C65</f>
        <v>5.5177562500552533</v>
      </c>
      <c r="V66" s="187">
        <f>V64-V65</f>
        <v>4.4213350449514799</v>
      </c>
      <c r="W66" s="187">
        <f t="shared" ref="W66:X66" si="0">W64-W65</f>
        <v>0</v>
      </c>
      <c r="X66" s="187">
        <f t="shared" si="0"/>
        <v>4.0762255183942084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6"/>
  <sheetViews>
    <sheetView topLeftCell="A38" workbookViewId="0">
      <selection activeCell="A50" sqref="A50"/>
    </sheetView>
  </sheetViews>
  <sheetFormatPr defaultRowHeight="15" x14ac:dyDescent="0.25"/>
  <cols>
    <col min="1" max="1" width="16.85546875" customWidth="1"/>
    <col min="29" max="31" width="9.140625" style="66"/>
  </cols>
  <sheetData>
    <row r="1" spans="1:32" x14ac:dyDescent="0.25">
      <c r="A1" s="50" t="s">
        <v>164</v>
      </c>
    </row>
    <row r="2" spans="1:32" x14ac:dyDescent="0.25">
      <c r="A2" s="67"/>
      <c r="B2" s="67">
        <v>1981</v>
      </c>
      <c r="C2" s="67">
        <v>1982</v>
      </c>
      <c r="D2" s="67">
        <v>1983</v>
      </c>
      <c r="E2" s="67">
        <v>1984</v>
      </c>
      <c r="F2" s="67">
        <v>1985</v>
      </c>
      <c r="G2" s="67">
        <v>1986</v>
      </c>
      <c r="H2" s="67">
        <v>1987</v>
      </c>
      <c r="I2" s="67">
        <v>1988</v>
      </c>
      <c r="J2" s="67">
        <v>1989</v>
      </c>
      <c r="K2" s="67">
        <v>1990</v>
      </c>
      <c r="L2" s="67">
        <v>1991</v>
      </c>
      <c r="M2" s="67">
        <v>1992</v>
      </c>
      <c r="N2" s="67">
        <v>1993</v>
      </c>
      <c r="O2" s="67">
        <v>1994</v>
      </c>
      <c r="P2" s="67">
        <v>1995</v>
      </c>
      <c r="Q2" s="67">
        <v>1996</v>
      </c>
      <c r="R2" s="67">
        <v>1997</v>
      </c>
      <c r="S2" s="67">
        <v>1998</v>
      </c>
      <c r="T2" s="67">
        <v>1999</v>
      </c>
      <c r="U2" s="67">
        <v>2000</v>
      </c>
      <c r="V2" s="67">
        <v>2001</v>
      </c>
      <c r="W2" s="67">
        <v>2002</v>
      </c>
      <c r="X2" s="67">
        <v>2003</v>
      </c>
      <c r="Y2" s="67">
        <v>2004</v>
      </c>
      <c r="Z2" s="67">
        <v>2005</v>
      </c>
      <c r="AA2" s="67">
        <v>2006</v>
      </c>
      <c r="AB2" s="67">
        <v>2007</v>
      </c>
      <c r="AC2" s="67">
        <v>2008</v>
      </c>
      <c r="AD2" s="67">
        <v>2009</v>
      </c>
      <c r="AE2" s="67">
        <v>2010</v>
      </c>
      <c r="AF2" s="79" t="s">
        <v>70</v>
      </c>
    </row>
    <row r="3" spans="1:32" x14ac:dyDescent="0.25">
      <c r="A3" s="71" t="s">
        <v>11</v>
      </c>
      <c r="B3" s="70">
        <v>7.5965032036409186</v>
      </c>
      <c r="C3" s="70">
        <v>7.5518385842738951</v>
      </c>
      <c r="D3" s="70">
        <v>7.5773489514845727</v>
      </c>
      <c r="E3" s="70">
        <v>7.8089397133087166</v>
      </c>
      <c r="F3" s="70">
        <v>7.7056187686242978</v>
      </c>
      <c r="G3" s="70">
        <v>7.7272086365823007</v>
      </c>
      <c r="H3" s="70">
        <v>7.8152832466838094</v>
      </c>
      <c r="I3" s="70">
        <v>7.8795930249897337</v>
      </c>
      <c r="J3" s="70">
        <v>7.7689710001048455</v>
      </c>
      <c r="K3" s="70">
        <v>7.7364426701674516</v>
      </c>
      <c r="L3" s="70">
        <v>7.658970912208976</v>
      </c>
      <c r="M3" s="70">
        <v>7.577189121477975</v>
      </c>
      <c r="N3" s="70">
        <v>7.4712965764070214</v>
      </c>
      <c r="O3" s="70">
        <v>7.5576635697167704</v>
      </c>
      <c r="P3" s="70">
        <v>7.5397446220338544</v>
      </c>
      <c r="Q3" s="70">
        <v>7.6268812041324159</v>
      </c>
      <c r="R3" s="70">
        <v>7.5702230479564721</v>
      </c>
      <c r="S3" s="70">
        <v>7.3479684347828593</v>
      </c>
      <c r="T3" s="70">
        <v>7.2929331882455211</v>
      </c>
      <c r="U3" s="70">
        <v>7.2479344908407199</v>
      </c>
      <c r="V3" s="70">
        <v>7.2020741959673051</v>
      </c>
      <c r="W3" s="70">
        <v>7.1273433194101274</v>
      </c>
      <c r="X3" s="70">
        <v>7.20321095727759</v>
      </c>
      <c r="Y3" s="70">
        <v>7.2392789790024352</v>
      </c>
      <c r="Z3" s="70">
        <v>7.5989125386833249</v>
      </c>
      <c r="AA3" s="70">
        <v>7.5520444042508883</v>
      </c>
      <c r="AB3" s="70">
        <v>7.4485925857817898</v>
      </c>
      <c r="AC3" s="70">
        <v>7.3262046613745957</v>
      </c>
      <c r="AD3" s="70">
        <v>7.0886153954893025</v>
      </c>
      <c r="AE3" s="70">
        <v>7.0335435801291339</v>
      </c>
      <c r="AF3" s="81">
        <f>RANK(AE3,$AE$3:$AE$62)</f>
        <v>10</v>
      </c>
    </row>
    <row r="4" spans="1:32" x14ac:dyDescent="0.25">
      <c r="A4" s="68" t="s">
        <v>12</v>
      </c>
      <c r="B4" s="70">
        <v>7.6454663344580815</v>
      </c>
      <c r="C4" s="70">
        <v>7.4622966315305481</v>
      </c>
      <c r="D4" s="70">
        <v>7.258324525521231</v>
      </c>
      <c r="E4" s="70">
        <v>7.35645643416336</v>
      </c>
      <c r="F4" s="70">
        <v>7.3389753978710717</v>
      </c>
      <c r="G4" s="70">
        <v>6.3566469832002497</v>
      </c>
      <c r="H4" s="70">
        <v>7.2248601314823935</v>
      </c>
      <c r="I4" s="70">
        <v>6.8107529041359136</v>
      </c>
      <c r="J4" s="70">
        <v>7.1840194209116852</v>
      </c>
      <c r="K4" s="70">
        <v>7.0444720900487079</v>
      </c>
      <c r="L4" s="70">
        <v>6.3715300458802746</v>
      </c>
      <c r="M4" s="70">
        <v>6.4127026689701978</v>
      </c>
      <c r="N4" s="70">
        <v>6.2887281278865528</v>
      </c>
      <c r="O4" s="70">
        <v>6.4519144840858722</v>
      </c>
      <c r="P4" s="70">
        <v>6.4444651283057119</v>
      </c>
      <c r="Q4" s="70">
        <v>6.6094538599292738</v>
      </c>
      <c r="R4" s="70">
        <v>6.2731647646647017</v>
      </c>
      <c r="S4" s="70">
        <v>5.9314102733769198</v>
      </c>
      <c r="T4" s="70">
        <v>5.9536149747817193</v>
      </c>
      <c r="U4" s="70">
        <v>5.9081935780488797</v>
      </c>
      <c r="V4" s="70">
        <v>6.1077179995935431</v>
      </c>
      <c r="W4" s="70">
        <v>6.1921749233592065</v>
      </c>
      <c r="X4" s="70">
        <v>6.088413329186622</v>
      </c>
      <c r="Y4" s="70">
        <v>6.1283325703152975</v>
      </c>
      <c r="Z4" s="70">
        <v>6.6256270219061646</v>
      </c>
      <c r="AA4" s="70">
        <v>6.6659947616905617</v>
      </c>
      <c r="AB4" s="70">
        <v>6.8701257586323123</v>
      </c>
      <c r="AC4" s="70">
        <v>6.9257759656594935</v>
      </c>
      <c r="AD4" s="70">
        <v>6.4924936420448978</v>
      </c>
      <c r="AE4" s="70">
        <v>6.5269379732617017</v>
      </c>
      <c r="AF4" s="81">
        <f t="shared" ref="AF4:AF62" si="0">RANK(AE4,$AE$3:$AE$62)</f>
        <v>28</v>
      </c>
    </row>
    <row r="5" spans="1:32" x14ac:dyDescent="0.25">
      <c r="A5" s="68" t="s">
        <v>13</v>
      </c>
      <c r="B5" s="70">
        <v>7.6988359713791494</v>
      </c>
      <c r="C5" s="70">
        <v>7.5785200867110847</v>
      </c>
      <c r="D5" s="70">
        <v>7.6010508243031607</v>
      </c>
      <c r="E5" s="70">
        <v>7.782405272360795</v>
      </c>
      <c r="F5" s="70">
        <v>7.6428992826323165</v>
      </c>
      <c r="G5" s="70">
        <v>7.6658900199681028</v>
      </c>
      <c r="H5" s="70">
        <v>7.4930325184159612</v>
      </c>
      <c r="I5" s="70">
        <v>7.4453508291318116</v>
      </c>
      <c r="J5" s="70">
        <v>7.2983820691137282</v>
      </c>
      <c r="K5" s="70">
        <v>7.1994848692588391</v>
      </c>
      <c r="L5" s="70">
        <v>7.0700603026299715</v>
      </c>
      <c r="M5" s="70">
        <v>7.1959150901035542</v>
      </c>
      <c r="N5" s="70">
        <v>7.1825237734711065</v>
      </c>
      <c r="O5" s="70">
        <v>7.4028085101383354</v>
      </c>
      <c r="P5" s="70">
        <v>7.4804360856147447</v>
      </c>
      <c r="Q5" s="70">
        <v>7.6928992834622578</v>
      </c>
      <c r="R5" s="70">
        <v>7.8190753033013207</v>
      </c>
      <c r="S5" s="70">
        <v>7.9492430241293661</v>
      </c>
      <c r="T5" s="70">
        <v>8.004131420105578</v>
      </c>
      <c r="U5" s="70">
        <v>7.8550808435266122</v>
      </c>
      <c r="V5" s="70">
        <v>7.8812890735429528</v>
      </c>
      <c r="W5" s="70">
        <v>7.8540964736540646</v>
      </c>
      <c r="X5" s="70">
        <v>7.8180769749984593</v>
      </c>
      <c r="Y5" s="70">
        <v>7.7611282765872431</v>
      </c>
      <c r="Z5" s="70">
        <v>7.7973328095374912</v>
      </c>
      <c r="AA5" s="70">
        <v>7.7161438179442001</v>
      </c>
      <c r="AB5" s="70">
        <v>7.1054949022532368</v>
      </c>
      <c r="AC5" s="70">
        <v>6.9192590019980313</v>
      </c>
      <c r="AD5" s="70">
        <v>6.7804917384596264</v>
      </c>
      <c r="AE5" s="70">
        <v>6.7255693797677596</v>
      </c>
      <c r="AF5" s="81">
        <f t="shared" si="0"/>
        <v>21</v>
      </c>
    </row>
    <row r="6" spans="1:32" x14ac:dyDescent="0.25">
      <c r="A6" s="68" t="s">
        <v>14</v>
      </c>
      <c r="B6" s="70">
        <v>6.9371293200127155</v>
      </c>
      <c r="C6" s="70">
        <v>6.9211475932283841</v>
      </c>
      <c r="D6" s="70">
        <v>6.864893812721089</v>
      </c>
      <c r="E6" s="70">
        <v>7.1583755914231091</v>
      </c>
      <c r="F6" s="70">
        <v>6.8922952443411241</v>
      </c>
      <c r="G6" s="70">
        <v>6.9568826802711889</v>
      </c>
      <c r="H6" s="70">
        <v>6.9997297513654679</v>
      </c>
      <c r="I6" s="70">
        <v>7.1213411029481959</v>
      </c>
      <c r="J6" s="70">
        <v>7.1351578348931524</v>
      </c>
      <c r="K6" s="70">
        <v>7.1104187424788305</v>
      </c>
      <c r="L6" s="70">
        <v>7.0973471671168378</v>
      </c>
      <c r="M6" s="70">
        <v>6.9468089404458517</v>
      </c>
      <c r="N6" s="70">
        <v>6.8801864479809174</v>
      </c>
      <c r="O6" s="70">
        <v>6.9871437041287443</v>
      </c>
      <c r="P6" s="70">
        <v>6.9763812514846331</v>
      </c>
      <c r="Q6" s="70">
        <v>7.0076825293916043</v>
      </c>
      <c r="R6" s="70">
        <v>6.9422713008355244</v>
      </c>
      <c r="S6" s="70">
        <v>6.8697970719438928</v>
      </c>
      <c r="T6" s="70">
        <v>6.9121992223894715</v>
      </c>
      <c r="U6" s="70">
        <v>6.9139440018912657</v>
      </c>
      <c r="V6" s="70">
        <v>6.8032310540892658</v>
      </c>
      <c r="W6" s="70">
        <v>6.7148798119460951</v>
      </c>
      <c r="X6" s="70">
        <v>6.7741493257002814</v>
      </c>
      <c r="Y6" s="70">
        <v>6.843322103155141</v>
      </c>
      <c r="Z6" s="70">
        <v>6.832764460157196</v>
      </c>
      <c r="AA6" s="70">
        <v>6.7507882004045605</v>
      </c>
      <c r="AB6" s="70">
        <v>6.6529851858194489</v>
      </c>
      <c r="AC6" s="70">
        <v>6.5489487639912447</v>
      </c>
      <c r="AD6" s="70">
        <v>6.4184567156950152</v>
      </c>
      <c r="AE6" s="70">
        <v>6.2422970830790421</v>
      </c>
      <c r="AF6" s="81">
        <f t="shared" si="0"/>
        <v>33</v>
      </c>
    </row>
    <row r="7" spans="1:32" x14ac:dyDescent="0.25">
      <c r="A7" s="68" t="s">
        <v>15</v>
      </c>
      <c r="B7" s="70">
        <v>5.7448436887451715</v>
      </c>
      <c r="C7" s="70">
        <v>5.7081877917481547</v>
      </c>
      <c r="D7" s="70">
        <v>5.8250771317897376</v>
      </c>
      <c r="E7" s="70">
        <v>6.1081862159111395</v>
      </c>
      <c r="F7" s="70">
        <v>6.0489802255364333</v>
      </c>
      <c r="G7" s="70">
        <v>6.0871730995572468</v>
      </c>
      <c r="H7" s="70">
        <v>6.1876356856404593</v>
      </c>
      <c r="I7" s="70">
        <v>6.2634896726708291</v>
      </c>
      <c r="J7" s="70">
        <v>6.2715480569220903</v>
      </c>
      <c r="K7" s="70">
        <v>6.2075062899583271</v>
      </c>
      <c r="L7" s="70">
        <v>5.8789996889950622</v>
      </c>
      <c r="M7" s="70">
        <v>5.6012829210200223</v>
      </c>
      <c r="N7" s="70">
        <v>5.5396640236371368</v>
      </c>
      <c r="O7" s="70">
        <v>5.7336936499774422</v>
      </c>
      <c r="P7" s="70">
        <v>5.7771377342470158</v>
      </c>
      <c r="Q7" s="70">
        <v>5.9439395478304</v>
      </c>
      <c r="R7" s="70">
        <v>6.1164049568735557</v>
      </c>
      <c r="S7" s="70">
        <v>6.2490857419329053</v>
      </c>
      <c r="T7" s="70">
        <v>6.4124833397586043</v>
      </c>
      <c r="U7" s="70">
        <v>6.4232804150948057</v>
      </c>
      <c r="V7" s="70">
        <v>6.240034230294814</v>
      </c>
      <c r="W7" s="70">
        <v>6.0132615512450771</v>
      </c>
      <c r="X7" s="70">
        <v>6.022676872408752</v>
      </c>
      <c r="Y7" s="70">
        <v>6.0502546298431144</v>
      </c>
      <c r="Z7" s="70">
        <v>6.2288169645962119</v>
      </c>
      <c r="AA7" s="70">
        <v>6.2438852605170352</v>
      </c>
      <c r="AB7" s="70">
        <v>6.2139944719954157</v>
      </c>
      <c r="AC7" s="70">
        <v>5.9420650799274171</v>
      </c>
      <c r="AD7" s="70">
        <v>5.739109700755411</v>
      </c>
      <c r="AE7" s="70">
        <v>5.6897421683712137</v>
      </c>
      <c r="AF7" s="81">
        <f t="shared" si="0"/>
        <v>50</v>
      </c>
    </row>
    <row r="8" spans="1:32" x14ac:dyDescent="0.25">
      <c r="A8" s="68" t="s">
        <v>16</v>
      </c>
      <c r="B8" s="70">
        <v>7.5234962866384523</v>
      </c>
      <c r="C8" s="70">
        <v>7.3205786227297507</v>
      </c>
      <c r="D8" s="70">
        <v>7.1535136608137337</v>
      </c>
      <c r="E8" s="70">
        <v>7.1806591610207517</v>
      </c>
      <c r="F8" s="70">
        <v>7.1843223737543367</v>
      </c>
      <c r="G8" s="70">
        <v>7.0787481703743254</v>
      </c>
      <c r="H8" s="70">
        <v>6.9831329388107113</v>
      </c>
      <c r="I8" s="70">
        <v>7.0830030125520338</v>
      </c>
      <c r="J8" s="70">
        <v>7.0771176698661691</v>
      </c>
      <c r="K8" s="70">
        <v>7.0778682644154722</v>
      </c>
      <c r="L8" s="70">
        <v>7.0842616145183293</v>
      </c>
      <c r="M8" s="70">
        <v>7.1250522570102737</v>
      </c>
      <c r="N8" s="70">
        <v>7.1733934004973214</v>
      </c>
      <c r="O8" s="70">
        <v>7.2914032466583265</v>
      </c>
      <c r="P8" s="70">
        <v>7.2840015447011615</v>
      </c>
      <c r="Q8" s="70">
        <v>7.3760210528276389</v>
      </c>
      <c r="R8" s="70">
        <v>7.3930841158535889</v>
      </c>
      <c r="S8" s="70">
        <v>7.589505813172992</v>
      </c>
      <c r="T8" s="70">
        <v>7.5624077704176811</v>
      </c>
      <c r="U8" s="70">
        <v>7.6724955376732806</v>
      </c>
      <c r="V8" s="70">
        <v>7.5559293335006421</v>
      </c>
      <c r="W8" s="70">
        <v>7.446886086082098</v>
      </c>
      <c r="X8" s="70">
        <v>7.4552422752534264</v>
      </c>
      <c r="Y8" s="70">
        <v>7.4853062160454948</v>
      </c>
      <c r="Z8" s="70">
        <v>7.5687987655950257</v>
      </c>
      <c r="AA8" s="70">
        <v>7.5748260369361047</v>
      </c>
      <c r="AB8" s="70">
        <v>7.4745800947483945</v>
      </c>
      <c r="AC8" s="70">
        <v>7.3960886594915101</v>
      </c>
      <c r="AD8" s="70">
        <v>7.1872123311381921</v>
      </c>
      <c r="AE8" s="70">
        <v>7.0117971735110922</v>
      </c>
      <c r="AF8" s="81">
        <f t="shared" si="0"/>
        <v>11</v>
      </c>
    </row>
    <row r="9" spans="1:32" x14ac:dyDescent="0.25">
      <c r="A9" s="68" t="s">
        <v>17</v>
      </c>
      <c r="B9" s="70">
        <v>6.7030926975427372</v>
      </c>
      <c r="C9" s="70">
        <v>6.818782783944215</v>
      </c>
      <c r="D9" s="70">
        <v>6.8848656338713541</v>
      </c>
      <c r="E9" s="70">
        <v>7.1874365094716515</v>
      </c>
      <c r="F9" s="70">
        <v>7.2456875593994852</v>
      </c>
      <c r="G9" s="70">
        <v>7.3938183804685336</v>
      </c>
      <c r="H9" s="70">
        <v>7.3854193930202108</v>
      </c>
      <c r="I9" s="70">
        <v>7.4042098035437176</v>
      </c>
      <c r="J9" s="70">
        <v>7.3037900305039125</v>
      </c>
      <c r="K9" s="70">
        <v>7.1268387510018636</v>
      </c>
      <c r="L9" s="70">
        <v>6.8183047197911231</v>
      </c>
      <c r="M9" s="70">
        <v>6.4747592559182641</v>
      </c>
      <c r="N9" s="70">
        <v>6.3649497975656741</v>
      </c>
      <c r="O9" s="70">
        <v>6.5575866474275299</v>
      </c>
      <c r="P9" s="70">
        <v>6.5546249118848898</v>
      </c>
      <c r="Q9" s="70">
        <v>6.8044762159492143</v>
      </c>
      <c r="R9" s="70">
        <v>6.7300694943537209</v>
      </c>
      <c r="S9" s="70">
        <v>6.769492584665918</v>
      </c>
      <c r="T9" s="70">
        <v>6.765048199847282</v>
      </c>
      <c r="U9" s="70">
        <v>6.9655476011670219</v>
      </c>
      <c r="V9" s="70">
        <v>6.9812283148752785</v>
      </c>
      <c r="W9" s="70">
        <v>6.8668117894192058</v>
      </c>
      <c r="X9" s="70">
        <v>6.9065666465363469</v>
      </c>
      <c r="Y9" s="70">
        <v>6.9317812144396962</v>
      </c>
      <c r="Z9" s="70">
        <v>6.9605302657877104</v>
      </c>
      <c r="AA9" s="70">
        <v>7.0856693300732099</v>
      </c>
      <c r="AB9" s="70">
        <v>7.1057792519388201</v>
      </c>
      <c r="AC9" s="70">
        <v>6.8887247053262231</v>
      </c>
      <c r="AD9" s="70">
        <v>6.7285340429763609</v>
      </c>
      <c r="AE9" s="70">
        <v>6.6403471892294066</v>
      </c>
      <c r="AF9" s="81">
        <f t="shared" si="0"/>
        <v>23</v>
      </c>
    </row>
    <row r="10" spans="1:32" x14ac:dyDescent="0.25">
      <c r="A10" s="68" t="s">
        <v>18</v>
      </c>
      <c r="B10" s="70">
        <v>6.6126149764642497</v>
      </c>
      <c r="C10" s="70">
        <v>6.7593573278372618</v>
      </c>
      <c r="D10" s="70">
        <v>6.9239235642960564</v>
      </c>
      <c r="E10" s="70">
        <v>7.0607460968600977</v>
      </c>
      <c r="F10" s="70">
        <v>7.3114421477285205</v>
      </c>
      <c r="G10" s="70">
        <v>7.3034851323782313</v>
      </c>
      <c r="H10" s="70">
        <v>7.5408982517400318</v>
      </c>
      <c r="I10" s="70">
        <v>7.6645737559666962</v>
      </c>
      <c r="J10" s="70">
        <v>7.6907822300882644</v>
      </c>
      <c r="K10" s="70">
        <v>7.6933865828434191</v>
      </c>
      <c r="L10" s="70">
        <v>7.6658296951238247</v>
      </c>
      <c r="M10" s="70">
        <v>7.4363381498048335</v>
      </c>
      <c r="N10" s="70">
        <v>7.505955917803921</v>
      </c>
      <c r="O10" s="70">
        <v>7.6802402991772381</v>
      </c>
      <c r="P10" s="70">
        <v>7.6478943868372626</v>
      </c>
      <c r="Q10" s="70">
        <v>7.6959403363223773</v>
      </c>
      <c r="R10" s="70">
        <v>7.9477212594794446</v>
      </c>
      <c r="S10" s="70">
        <v>7.9537412815672583</v>
      </c>
      <c r="T10" s="70">
        <v>7.9374324297283581</v>
      </c>
      <c r="U10" s="70">
        <v>8.0939364262310036</v>
      </c>
      <c r="V10" s="70">
        <v>8.1137754062039757</v>
      </c>
      <c r="W10" s="70">
        <v>8.1081489457075211</v>
      </c>
      <c r="X10" s="70">
        <v>8.1261546531521081</v>
      </c>
      <c r="Y10" s="70">
        <v>8.1534479890172253</v>
      </c>
      <c r="Z10" s="70">
        <v>8.1664715354844102</v>
      </c>
      <c r="AA10" s="70">
        <v>8.114272869810998</v>
      </c>
      <c r="AB10" s="70">
        <v>8.1299902995404718</v>
      </c>
      <c r="AC10" s="70">
        <v>7.8144242567461895</v>
      </c>
      <c r="AD10" s="70">
        <v>7.7797720285114762</v>
      </c>
      <c r="AE10" s="70">
        <v>7.6760789659138462</v>
      </c>
      <c r="AF10" s="81">
        <f t="shared" si="0"/>
        <v>3</v>
      </c>
    </row>
    <row r="11" spans="1:32" x14ac:dyDescent="0.25">
      <c r="A11" s="68" t="s">
        <v>19</v>
      </c>
      <c r="B11" s="70">
        <v>8.025320280110309</v>
      </c>
      <c r="C11" s="70">
        <v>7.9305282827319585</v>
      </c>
      <c r="D11" s="70">
        <v>7.9715414764108949</v>
      </c>
      <c r="E11" s="70">
        <v>8.0730436588028081</v>
      </c>
      <c r="F11" s="70">
        <v>8.050708062212653</v>
      </c>
      <c r="G11" s="70">
        <v>8.0051157574582721</v>
      </c>
      <c r="H11" s="70">
        <v>8.0417992686437447</v>
      </c>
      <c r="I11" s="70">
        <v>7.9423926459726957</v>
      </c>
      <c r="J11" s="70">
        <v>7.8468379983602334</v>
      </c>
      <c r="K11" s="70">
        <v>7.710113453409444</v>
      </c>
      <c r="L11" s="70">
        <v>7.4648804591548883</v>
      </c>
      <c r="M11" s="70">
        <v>7.3890472646136276</v>
      </c>
      <c r="N11" s="70">
        <v>7.3126754282900039</v>
      </c>
      <c r="O11" s="70">
        <v>7.5135707493262061</v>
      </c>
      <c r="P11" s="70">
        <v>7.4601679897365356</v>
      </c>
      <c r="Q11" s="70">
        <v>7.5465596734443698</v>
      </c>
      <c r="R11" s="70">
        <v>7.626809865858772</v>
      </c>
      <c r="S11" s="70">
        <v>7.7281115599728709</v>
      </c>
      <c r="T11" s="70">
        <v>7.7463821684361749</v>
      </c>
      <c r="U11" s="70">
        <v>7.8334417723884258</v>
      </c>
      <c r="V11" s="70">
        <v>7.8460068780753787</v>
      </c>
      <c r="W11" s="70">
        <v>7.856690067704899</v>
      </c>
      <c r="X11" s="70">
        <v>7.7584896811887845</v>
      </c>
      <c r="Y11" s="70">
        <v>7.7047471167127455</v>
      </c>
      <c r="Z11" s="70">
        <v>7.2649198751371999</v>
      </c>
      <c r="AA11" s="70">
        <v>7.0230792889604983</v>
      </c>
      <c r="AB11" s="70">
        <v>6.9936495556413076</v>
      </c>
      <c r="AC11" s="70">
        <v>6.8023496417571847</v>
      </c>
      <c r="AD11" s="70">
        <v>6.6700572844651065</v>
      </c>
      <c r="AE11" s="70">
        <v>6.5436814821231541</v>
      </c>
      <c r="AF11" s="81">
        <f t="shared" si="0"/>
        <v>26</v>
      </c>
    </row>
    <row r="12" spans="1:32" x14ac:dyDescent="0.25">
      <c r="A12" s="72" t="s">
        <v>20</v>
      </c>
      <c r="B12" s="77">
        <v>6.7774821099299851</v>
      </c>
      <c r="C12" s="77">
        <v>6.7620557923993099</v>
      </c>
      <c r="D12" s="77">
        <v>6.9214245988972349</v>
      </c>
      <c r="E12" s="77">
        <v>7.2670163109015782</v>
      </c>
      <c r="F12" s="77">
        <v>7.3799150045917905</v>
      </c>
      <c r="G12" s="77">
        <v>7.4413545942240731</v>
      </c>
      <c r="H12" s="77">
        <v>7.4640099214999154</v>
      </c>
      <c r="I12" s="77">
        <v>7.4372265191109612</v>
      </c>
      <c r="J12" s="77">
        <v>7.4123488669806461</v>
      </c>
      <c r="K12" s="77">
        <v>7.2996202807822756</v>
      </c>
      <c r="L12" s="77">
        <v>7.1992811996997972</v>
      </c>
      <c r="M12" s="77">
        <v>7.2480608497747605</v>
      </c>
      <c r="N12" s="77">
        <v>7.2442545253815185</v>
      </c>
      <c r="O12" s="77">
        <v>7.3050730388624681</v>
      </c>
      <c r="P12" s="77">
        <v>7.3726072511817984</v>
      </c>
      <c r="Q12" s="77">
        <v>7.3440062686864991</v>
      </c>
      <c r="R12" s="77">
        <v>7.4515648248591235</v>
      </c>
      <c r="S12" s="77">
        <v>7.5540999495252166</v>
      </c>
      <c r="T12" s="77">
        <v>7.5942950498193973</v>
      </c>
      <c r="U12" s="77">
        <v>7.6215213087035742</v>
      </c>
      <c r="V12" s="77">
        <v>7.546223059210285</v>
      </c>
      <c r="W12" s="77">
        <v>7.4841275597270638</v>
      </c>
      <c r="X12" s="77">
        <v>7.4458266592264097</v>
      </c>
      <c r="Y12" s="77">
        <v>7.4694587111170909</v>
      </c>
      <c r="Z12" s="77">
        <v>7.551218934491092</v>
      </c>
      <c r="AA12" s="77">
        <v>7.4789045100122094</v>
      </c>
      <c r="AB12" s="77">
        <v>7.4491679316382919</v>
      </c>
      <c r="AC12" s="77">
        <v>7.3135993945902085</v>
      </c>
      <c r="AD12" s="77">
        <v>7.1815379992108399</v>
      </c>
      <c r="AE12" s="77">
        <v>7.0798825900766706</v>
      </c>
      <c r="AF12" s="82">
        <f t="shared" si="0"/>
        <v>8</v>
      </c>
    </row>
    <row r="13" spans="1:32" x14ac:dyDescent="0.25">
      <c r="A13" s="68" t="s">
        <v>21</v>
      </c>
      <c r="B13" s="70">
        <v>5.6853861843068154</v>
      </c>
      <c r="C13" s="70">
        <v>5.7233769850592084</v>
      </c>
      <c r="D13" s="70">
        <v>5.9036970770772497</v>
      </c>
      <c r="E13" s="70">
        <v>6.210039119943068</v>
      </c>
      <c r="F13" s="70">
        <v>6.0021028280583435</v>
      </c>
      <c r="G13" s="70">
        <v>6.455447286158436</v>
      </c>
      <c r="H13" s="70">
        <v>6.5720032820672962</v>
      </c>
      <c r="I13" s="70">
        <v>6.4872699920027586</v>
      </c>
      <c r="J13" s="70">
        <v>6.6483167260649632</v>
      </c>
      <c r="K13" s="70">
        <v>6.6710460473428688</v>
      </c>
      <c r="L13" s="70">
        <v>6.5414320859402828</v>
      </c>
      <c r="M13" s="70">
        <v>6.3111958988142476</v>
      </c>
      <c r="N13" s="70">
        <v>6.0050854417925246</v>
      </c>
      <c r="O13" s="70">
        <v>5.8754491742711927</v>
      </c>
      <c r="P13" s="70">
        <v>5.8695170100480771</v>
      </c>
      <c r="Q13" s="70">
        <v>5.7884319185062685</v>
      </c>
      <c r="R13" s="70">
        <v>5.6746488623553368</v>
      </c>
      <c r="S13" s="70">
        <v>5.7851769717268402</v>
      </c>
      <c r="T13" s="70">
        <v>6.0420372104608475</v>
      </c>
      <c r="U13" s="70">
        <v>6.0951175639955322</v>
      </c>
      <c r="V13" s="70">
        <v>6.1503860918663804</v>
      </c>
      <c r="W13" s="70">
        <v>6.1069526916772157</v>
      </c>
      <c r="X13" s="70">
        <v>6.2060104089096102</v>
      </c>
      <c r="Y13" s="70">
        <v>6.345302273389855</v>
      </c>
      <c r="Z13" s="70">
        <v>6.3829701492163595</v>
      </c>
      <c r="AA13" s="70">
        <v>6.3798179631423722</v>
      </c>
      <c r="AB13" s="70">
        <v>6.3142550699299838</v>
      </c>
      <c r="AC13" s="70">
        <v>6.0684050928980779</v>
      </c>
      <c r="AD13" s="70">
        <v>5.9439789323731027</v>
      </c>
      <c r="AE13" s="70">
        <v>5.9054552081332012</v>
      </c>
      <c r="AF13" s="81">
        <f t="shared" si="0"/>
        <v>42</v>
      </c>
    </row>
    <row r="14" spans="1:32" x14ac:dyDescent="0.25">
      <c r="A14" s="68" t="s">
        <v>22</v>
      </c>
      <c r="B14" s="70">
        <v>6.7571974330089866</v>
      </c>
      <c r="C14" s="70">
        <v>6.5145099325499016</v>
      </c>
      <c r="D14" s="70">
        <v>6.690162951072419</v>
      </c>
      <c r="E14" s="70">
        <v>6.8986597533938578</v>
      </c>
      <c r="F14" s="70">
        <v>6.7189331953429425</v>
      </c>
      <c r="G14" s="70">
        <v>6.6686983370593635</v>
      </c>
      <c r="H14" s="70">
        <v>6.5494355033721847</v>
      </c>
      <c r="I14" s="70">
        <v>6.7681831092260865</v>
      </c>
      <c r="J14" s="70">
        <v>6.9006819544350231</v>
      </c>
      <c r="K14" s="70">
        <v>6.7096605714806365</v>
      </c>
      <c r="L14" s="70">
        <v>6.4841643293295377</v>
      </c>
      <c r="M14" s="70">
        <v>6.4648020871331662</v>
      </c>
      <c r="N14" s="70">
        <v>6.5168436292306984</v>
      </c>
      <c r="O14" s="70">
        <v>6.643806594943352</v>
      </c>
      <c r="P14" s="70">
        <v>6.5408964950032562</v>
      </c>
      <c r="Q14" s="70">
        <v>6.4551287990082775</v>
      </c>
      <c r="R14" s="70">
        <v>6.1981837905282759</v>
      </c>
      <c r="S14" s="70">
        <v>6.2543376360001686</v>
      </c>
      <c r="T14" s="70">
        <v>6.4003990043760313</v>
      </c>
      <c r="U14" s="70">
        <v>6.6456762564353298</v>
      </c>
      <c r="V14" s="70">
        <v>6.5587017546634803</v>
      </c>
      <c r="W14" s="70">
        <v>6.4241014046969456</v>
      </c>
      <c r="X14" s="70">
        <v>6.4751557515447935</v>
      </c>
      <c r="Y14" s="70">
        <v>6.5919971741601993</v>
      </c>
      <c r="Z14" s="70">
        <v>6.8306058388839723</v>
      </c>
      <c r="AA14" s="70">
        <v>6.7669293874592897</v>
      </c>
      <c r="AB14" s="70">
        <v>6.8803781449308703</v>
      </c>
      <c r="AC14" s="70">
        <v>6.6010491003985043</v>
      </c>
      <c r="AD14" s="70">
        <v>6.2538543992592892</v>
      </c>
      <c r="AE14" s="70">
        <v>6.1660396842175009</v>
      </c>
      <c r="AF14" s="81">
        <f t="shared" si="0"/>
        <v>35</v>
      </c>
    </row>
    <row r="15" spans="1:32" x14ac:dyDescent="0.25">
      <c r="A15" s="68" t="s">
        <v>23</v>
      </c>
      <c r="B15" s="70">
        <v>6.3852432398646934</v>
      </c>
      <c r="C15" s="70">
        <v>6.3729872593257015</v>
      </c>
      <c r="D15" s="70">
        <v>6.2688719039837446</v>
      </c>
      <c r="E15" s="70">
        <v>6.761963497382987</v>
      </c>
      <c r="F15" s="70">
        <v>6.7191505344136679</v>
      </c>
      <c r="G15" s="70">
        <v>6.7500497481645469</v>
      </c>
      <c r="H15" s="70">
        <v>6.8017540807925725</v>
      </c>
      <c r="I15" s="70">
        <v>7.001304816860543</v>
      </c>
      <c r="J15" s="70">
        <v>7.077756874563967</v>
      </c>
      <c r="K15" s="70">
        <v>7.0090014888732952</v>
      </c>
      <c r="L15" s="70">
        <v>6.8522473432239943</v>
      </c>
      <c r="M15" s="70">
        <v>6.8471478934292405</v>
      </c>
      <c r="N15" s="70">
        <v>6.815143822558535</v>
      </c>
      <c r="O15" s="70">
        <v>6.9614543407488254</v>
      </c>
      <c r="P15" s="70">
        <v>6.8718991364534219</v>
      </c>
      <c r="Q15" s="70">
        <v>6.9827634381760717</v>
      </c>
      <c r="R15" s="70">
        <v>7.1584028516370468</v>
      </c>
      <c r="S15" s="70">
        <v>7.2434602828542483</v>
      </c>
      <c r="T15" s="70">
        <v>7.2284827674352821</v>
      </c>
      <c r="U15" s="70">
        <v>7.2257457627375814</v>
      </c>
      <c r="V15" s="70">
        <v>7.1591135472796132</v>
      </c>
      <c r="W15" s="70">
        <v>7.0260832219028222</v>
      </c>
      <c r="X15" s="70">
        <v>7.0448531503329077</v>
      </c>
      <c r="Y15" s="70">
        <v>6.9066567589672943</v>
      </c>
      <c r="Z15" s="70">
        <v>6.8781605984473737</v>
      </c>
      <c r="AA15" s="70">
        <v>6.9509932896772355</v>
      </c>
      <c r="AB15" s="70">
        <v>6.9709557825907424</v>
      </c>
      <c r="AC15" s="70">
        <v>6.7401507878482043</v>
      </c>
      <c r="AD15" s="70">
        <v>6.4987443608244737</v>
      </c>
      <c r="AE15" s="70">
        <v>6.3927392419480382</v>
      </c>
      <c r="AF15" s="81">
        <f t="shared" si="0"/>
        <v>30</v>
      </c>
    </row>
    <row r="16" spans="1:32" x14ac:dyDescent="0.25">
      <c r="A16" s="68" t="s">
        <v>24</v>
      </c>
      <c r="B16" s="70">
        <v>7.0770864536395477</v>
      </c>
      <c r="C16" s="70">
        <v>7.0263353657053464</v>
      </c>
      <c r="D16" s="70">
        <v>6.9466768224748705</v>
      </c>
      <c r="E16" s="70">
        <v>7.2254541840111166</v>
      </c>
      <c r="F16" s="70">
        <v>7.2189270315880867</v>
      </c>
      <c r="G16" s="70">
        <v>7.353896491615612</v>
      </c>
      <c r="H16" s="70">
        <v>7.3260286595800013</v>
      </c>
      <c r="I16" s="70">
        <v>7.422074523696593</v>
      </c>
      <c r="J16" s="70">
        <v>7.4095099429539184</v>
      </c>
      <c r="K16" s="70">
        <v>7.3807944689823151</v>
      </c>
      <c r="L16" s="70">
        <v>7.1033198912798872</v>
      </c>
      <c r="M16" s="70">
        <v>7.1794220825145976</v>
      </c>
      <c r="N16" s="70">
        <v>7.2682495244757872</v>
      </c>
      <c r="O16" s="70">
        <v>7.2925334922257994</v>
      </c>
      <c r="P16" s="70">
        <v>7.4063015527263927</v>
      </c>
      <c r="Q16" s="70">
        <v>7.5616425952630353</v>
      </c>
      <c r="R16" s="70">
        <v>7.5376718533948734</v>
      </c>
      <c r="S16" s="70">
        <v>7.6141052999329846</v>
      </c>
      <c r="T16" s="70">
        <v>7.4372077120462237</v>
      </c>
      <c r="U16" s="70">
        <v>7.4317108990257781</v>
      </c>
      <c r="V16" s="70">
        <v>7.4151117363825358</v>
      </c>
      <c r="W16" s="70">
        <v>7.3668062508642747</v>
      </c>
      <c r="X16" s="70">
        <v>7.4053099003328162</v>
      </c>
      <c r="Y16" s="70">
        <v>7.425003251304104</v>
      </c>
      <c r="Z16" s="70">
        <v>7.1691007465732719</v>
      </c>
      <c r="AA16" s="70">
        <v>7.2470416333110173</v>
      </c>
      <c r="AB16" s="70">
        <v>7.3794231546856315</v>
      </c>
      <c r="AC16" s="70">
        <v>7.0948450770032521</v>
      </c>
      <c r="AD16" s="70">
        <v>6.8638832620819379</v>
      </c>
      <c r="AE16" s="70">
        <v>6.7793858085377465</v>
      </c>
      <c r="AF16" s="81">
        <f t="shared" si="0"/>
        <v>17</v>
      </c>
    </row>
    <row r="17" spans="1:32" x14ac:dyDescent="0.25">
      <c r="A17" s="68" t="s">
        <v>25</v>
      </c>
      <c r="B17" s="70">
        <v>7.4763094418226714</v>
      </c>
      <c r="C17" s="70">
        <v>6.9651238944558935</v>
      </c>
      <c r="D17" s="70">
        <v>6.7467546994161198</v>
      </c>
      <c r="E17" s="70">
        <v>7.0654323663179914</v>
      </c>
      <c r="F17" s="70">
        <v>7.010556778832929</v>
      </c>
      <c r="G17" s="70">
        <v>6.9659927923052889</v>
      </c>
      <c r="H17" s="70">
        <v>6.9915344133592052</v>
      </c>
      <c r="I17" s="70">
        <v>7.0556528281352842</v>
      </c>
      <c r="J17" s="70">
        <v>7.1074087183723238</v>
      </c>
      <c r="K17" s="70">
        <v>6.5506776227636436</v>
      </c>
      <c r="L17" s="70">
        <v>6.4804535628253994</v>
      </c>
      <c r="M17" s="70">
        <v>6.492232836823228</v>
      </c>
      <c r="N17" s="70">
        <v>6.3765050903599736</v>
      </c>
      <c r="O17" s="70">
        <v>6.6225987613991597</v>
      </c>
      <c r="P17" s="70">
        <v>6.5728908349948965</v>
      </c>
      <c r="Q17" s="70">
        <v>6.8111176255785573</v>
      </c>
      <c r="R17" s="70">
        <v>6.787697668803065</v>
      </c>
      <c r="S17" s="70">
        <v>6.8896348781183265</v>
      </c>
      <c r="T17" s="70">
        <v>6.8863223036899832</v>
      </c>
      <c r="U17" s="70">
        <v>6.8758106332013442</v>
      </c>
      <c r="V17" s="70">
        <v>6.849019078762427</v>
      </c>
      <c r="W17" s="70">
        <v>6.8425210638842922</v>
      </c>
      <c r="X17" s="70">
        <v>6.9648072880570311</v>
      </c>
      <c r="Y17" s="70">
        <v>7.1825295943674048</v>
      </c>
      <c r="Z17" s="70">
        <v>7.184575971182408</v>
      </c>
      <c r="AA17" s="70">
        <v>7.1469293258806017</v>
      </c>
      <c r="AB17" s="70">
        <v>7.1313770359257793</v>
      </c>
      <c r="AC17" s="70">
        <v>6.8443772517033876</v>
      </c>
      <c r="AD17" s="70">
        <v>6.6379691594769739</v>
      </c>
      <c r="AE17" s="70">
        <v>6.5864333306645522</v>
      </c>
      <c r="AF17" s="81">
        <f t="shared" si="0"/>
        <v>24</v>
      </c>
    </row>
    <row r="18" spans="1:32" x14ac:dyDescent="0.25">
      <c r="A18" s="68" t="s">
        <v>26</v>
      </c>
      <c r="B18" s="70">
        <v>6.9821347818914985</v>
      </c>
      <c r="C18" s="70">
        <v>6.9645086792690734</v>
      </c>
      <c r="D18" s="70">
        <v>6.8343889287677273</v>
      </c>
      <c r="E18" s="70">
        <v>7.0557370148701741</v>
      </c>
      <c r="F18" s="70">
        <v>7.0228427684686592</v>
      </c>
      <c r="G18" s="70">
        <v>7.0121536030356379</v>
      </c>
      <c r="H18" s="70">
        <v>6.9558226420754936</v>
      </c>
      <c r="I18" s="70">
        <v>6.8004768649694176</v>
      </c>
      <c r="J18" s="70">
        <v>7.0012293522050983</v>
      </c>
      <c r="K18" s="70">
        <v>6.9971077507093318</v>
      </c>
      <c r="L18" s="70">
        <v>6.9693489658863657</v>
      </c>
      <c r="M18" s="70">
        <v>6.9677597293733307</v>
      </c>
      <c r="N18" s="70">
        <v>6.7378482858948772</v>
      </c>
      <c r="O18" s="70">
        <v>6.6940477656644033</v>
      </c>
      <c r="P18" s="70">
        <v>6.7606043515716658</v>
      </c>
      <c r="Q18" s="70">
        <v>6.9541854693574914</v>
      </c>
      <c r="R18" s="70">
        <v>7.07437718887864</v>
      </c>
      <c r="S18" s="70">
        <v>7.1921444422619283</v>
      </c>
      <c r="T18" s="70">
        <v>7.1994218607644802</v>
      </c>
      <c r="U18" s="70">
        <v>7.2193595664514776</v>
      </c>
      <c r="V18" s="70">
        <v>7.1387555711205728</v>
      </c>
      <c r="W18" s="70">
        <v>7.0601470025709654</v>
      </c>
      <c r="X18" s="70">
        <v>7.0314514350802773</v>
      </c>
      <c r="Y18" s="70">
        <v>7.0305856215902578</v>
      </c>
      <c r="Z18" s="70">
        <v>7.1750311810280101</v>
      </c>
      <c r="AA18" s="70">
        <v>7.1990364712199506</v>
      </c>
      <c r="AB18" s="70">
        <v>7.2589002190362466</v>
      </c>
      <c r="AC18" s="70">
        <v>7.1737485093942484</v>
      </c>
      <c r="AD18" s="70">
        <v>6.9761162883997274</v>
      </c>
      <c r="AE18" s="70">
        <v>6.5637516746802831</v>
      </c>
      <c r="AF18" s="81">
        <f t="shared" si="0"/>
        <v>25</v>
      </c>
    </row>
    <row r="19" spans="1:32" x14ac:dyDescent="0.25">
      <c r="A19" s="68" t="s">
        <v>27</v>
      </c>
      <c r="B19" s="70">
        <v>6.8051370462182064</v>
      </c>
      <c r="C19" s="70">
        <v>6.8051751054129461</v>
      </c>
      <c r="D19" s="70">
        <v>6.6748013940952191</v>
      </c>
      <c r="E19" s="70">
        <v>7.1210819501843092</v>
      </c>
      <c r="F19" s="70">
        <v>7.0880084247422177</v>
      </c>
      <c r="G19" s="70">
        <v>6.9495142193671535</v>
      </c>
      <c r="H19" s="70">
        <v>6.8773714234653438</v>
      </c>
      <c r="I19" s="70">
        <v>7.0499674063909685</v>
      </c>
      <c r="J19" s="70">
        <v>7.0550811339887671</v>
      </c>
      <c r="K19" s="70">
        <v>7.0138340069082226</v>
      </c>
      <c r="L19" s="70">
        <v>6.7152863639212255</v>
      </c>
      <c r="M19" s="70">
        <v>6.7326250921088073</v>
      </c>
      <c r="N19" s="70">
        <v>6.7686286069827979</v>
      </c>
      <c r="O19" s="70">
        <v>6.9002191630108891</v>
      </c>
      <c r="P19" s="70">
        <v>6.7805672864959794</v>
      </c>
      <c r="Q19" s="70">
        <v>6.8547680892302916</v>
      </c>
      <c r="R19" s="70">
        <v>6.9014379628723006</v>
      </c>
      <c r="S19" s="70">
        <v>6.9242831021737201</v>
      </c>
      <c r="T19" s="70">
        <v>6.886215045493052</v>
      </c>
      <c r="U19" s="70">
        <v>6.744315050146251</v>
      </c>
      <c r="V19" s="70">
        <v>6.7046140445174416</v>
      </c>
      <c r="W19" s="70">
        <v>6.6460058185383888</v>
      </c>
      <c r="X19" s="70">
        <v>6.5748628085467127</v>
      </c>
      <c r="Y19" s="70">
        <v>6.5955101618036736</v>
      </c>
      <c r="Z19" s="70">
        <v>6.715499523818468</v>
      </c>
      <c r="AA19" s="70">
        <v>6.6849650743155626</v>
      </c>
      <c r="AB19" s="70">
        <v>6.6270051248259074</v>
      </c>
      <c r="AC19" s="70">
        <v>6.4949777509159796</v>
      </c>
      <c r="AD19" s="70">
        <v>6.1828647110203994</v>
      </c>
      <c r="AE19" s="70">
        <v>6.0504274647607481</v>
      </c>
      <c r="AF19" s="81">
        <f t="shared" si="0"/>
        <v>40</v>
      </c>
    </row>
    <row r="20" spans="1:32" x14ac:dyDescent="0.25">
      <c r="A20" s="68" t="s">
        <v>28</v>
      </c>
      <c r="B20" s="70">
        <v>8.2953399181310807</v>
      </c>
      <c r="C20" s="70">
        <v>7.897676883276902</v>
      </c>
      <c r="D20" s="70">
        <v>7.5579458903580958</v>
      </c>
      <c r="E20" s="70">
        <v>7.9012240500008453</v>
      </c>
      <c r="F20" s="70">
        <v>7.7397613317233223</v>
      </c>
      <c r="G20" s="70">
        <v>7.5091482978394355</v>
      </c>
      <c r="H20" s="70">
        <v>7.5232242837215288</v>
      </c>
      <c r="I20" s="70">
        <v>7.8554896405601724</v>
      </c>
      <c r="J20" s="70">
        <v>7.6376160900838173</v>
      </c>
      <c r="K20" s="70">
        <v>7.7560665519584306</v>
      </c>
      <c r="L20" s="70">
        <v>7.5710101990479437</v>
      </c>
      <c r="M20" s="70">
        <v>7.4190539101366753</v>
      </c>
      <c r="N20" s="70">
        <v>7.3873933777657372</v>
      </c>
      <c r="O20" s="70">
        <v>7.6524443443248593</v>
      </c>
      <c r="P20" s="70">
        <v>7.62697803811957</v>
      </c>
      <c r="Q20" s="70">
        <v>7.6844478358323611</v>
      </c>
      <c r="R20" s="70">
        <v>7.4757937471228066</v>
      </c>
      <c r="S20" s="70">
        <v>7.4320512732513295</v>
      </c>
      <c r="T20" s="70">
        <v>7.2914546068960187</v>
      </c>
      <c r="U20" s="70">
        <v>7.333789818084024</v>
      </c>
      <c r="V20" s="70">
        <v>7.2344783848259082</v>
      </c>
      <c r="W20" s="70">
        <v>7.0859681308657727</v>
      </c>
      <c r="X20" s="70">
        <v>7.3393493648354449</v>
      </c>
      <c r="Y20" s="70">
        <v>7.4899291874367258</v>
      </c>
      <c r="Z20" s="70">
        <v>7.7582507026076142</v>
      </c>
      <c r="AA20" s="70">
        <v>7.6440301497486329</v>
      </c>
      <c r="AB20" s="70">
        <v>7.4909385081700961</v>
      </c>
      <c r="AC20" s="70">
        <v>7.2941390679021039</v>
      </c>
      <c r="AD20" s="70">
        <v>7.1200100238147437</v>
      </c>
      <c r="AE20" s="70">
        <v>7.2355838298565844</v>
      </c>
      <c r="AF20" s="81">
        <f t="shared" si="0"/>
        <v>7</v>
      </c>
    </row>
    <row r="21" spans="1:32" x14ac:dyDescent="0.25">
      <c r="A21" s="68" t="s">
        <v>29</v>
      </c>
      <c r="B21" s="70">
        <v>5.4470182965072658</v>
      </c>
      <c r="C21" s="70">
        <v>5.4877591128460104</v>
      </c>
      <c r="D21" s="70">
        <v>5.5998493540097654</v>
      </c>
      <c r="E21" s="70">
        <v>5.7828149714781931</v>
      </c>
      <c r="F21" s="70">
        <v>5.8596597862289999</v>
      </c>
      <c r="G21" s="70">
        <v>5.9633010998936982</v>
      </c>
      <c r="H21" s="70">
        <v>6.0120293859714105</v>
      </c>
      <c r="I21" s="70">
        <v>6.2343080646435292</v>
      </c>
      <c r="J21" s="70">
        <v>6.2286577093324915</v>
      </c>
      <c r="K21" s="70">
        <v>5.9937592781450677</v>
      </c>
      <c r="L21" s="70">
        <v>5.5631036490506744</v>
      </c>
      <c r="M21" s="70">
        <v>5.4582688425264569</v>
      </c>
      <c r="N21" s="70">
        <v>5.512809293728715</v>
      </c>
      <c r="O21" s="70">
        <v>5.6775808393251781</v>
      </c>
      <c r="P21" s="70">
        <v>5.6074042429965809</v>
      </c>
      <c r="Q21" s="70">
        <v>5.6928014842024162</v>
      </c>
      <c r="R21" s="70">
        <v>5.5532699210992398</v>
      </c>
      <c r="S21" s="70">
        <v>5.5885395357267882</v>
      </c>
      <c r="T21" s="70">
        <v>5.7179912785028835</v>
      </c>
      <c r="U21" s="70">
        <v>5.7500850245893602</v>
      </c>
      <c r="V21" s="70">
        <v>5.8400510846956601</v>
      </c>
      <c r="W21" s="70">
        <v>5.7854183790045584</v>
      </c>
      <c r="X21" s="70">
        <v>5.7536223889878331</v>
      </c>
      <c r="Y21" s="70">
        <v>5.8100918979728329</v>
      </c>
      <c r="Z21" s="70">
        <v>5.7754543003174268</v>
      </c>
      <c r="AA21" s="70">
        <v>5.7967443239126437</v>
      </c>
      <c r="AB21" s="70">
        <v>5.808914560419832</v>
      </c>
      <c r="AC21" s="70">
        <v>5.6831702793040115</v>
      </c>
      <c r="AD21" s="70">
        <v>5.5515332935821933</v>
      </c>
      <c r="AE21" s="70">
        <v>5.7102301498244872</v>
      </c>
      <c r="AF21" s="81">
        <f t="shared" si="0"/>
        <v>48</v>
      </c>
    </row>
    <row r="22" spans="1:32" x14ac:dyDescent="0.25">
      <c r="A22" s="72" t="s">
        <v>30</v>
      </c>
      <c r="B22" s="77">
        <v>6.2727050142556573</v>
      </c>
      <c r="C22" s="77">
        <v>6.3496274540363062</v>
      </c>
      <c r="D22" s="77">
        <v>6.5035174540143421</v>
      </c>
      <c r="E22" s="77">
        <v>6.7412553338330881</v>
      </c>
      <c r="F22" s="77">
        <v>6.8193375697253087</v>
      </c>
      <c r="G22" s="77">
        <v>6.9578832862481237</v>
      </c>
      <c r="H22" s="77">
        <v>7.0513748886878149</v>
      </c>
      <c r="I22" s="77">
        <v>7.1083717380956974</v>
      </c>
      <c r="J22" s="77">
        <v>7.0912202768343162</v>
      </c>
      <c r="K22" s="77">
        <v>7.0326334973829772</v>
      </c>
      <c r="L22" s="77">
        <v>6.8662068214530727</v>
      </c>
      <c r="M22" s="77">
        <v>6.7502671385326094</v>
      </c>
      <c r="N22" s="77">
        <v>6.679838172062901</v>
      </c>
      <c r="O22" s="77">
        <v>6.7017379413267042</v>
      </c>
      <c r="P22" s="77">
        <v>6.7804539354443962</v>
      </c>
      <c r="Q22" s="77">
        <v>6.9211098285363137</v>
      </c>
      <c r="R22" s="77">
        <v>6.9407382838039275</v>
      </c>
      <c r="S22" s="77">
        <v>7.0110793695081002</v>
      </c>
      <c r="T22" s="77">
        <v>7.0491410196838453</v>
      </c>
      <c r="U22" s="77">
        <v>7.0365670661476614</v>
      </c>
      <c r="V22" s="77">
        <v>7.1052268120647541</v>
      </c>
      <c r="W22" s="77">
        <v>7.1176380988100147</v>
      </c>
      <c r="X22" s="77">
        <v>7.1414390107095294</v>
      </c>
      <c r="Y22" s="77">
        <v>7.2791351987068715</v>
      </c>
      <c r="Z22" s="77">
        <v>7.2955640231647827</v>
      </c>
      <c r="AA22" s="77">
        <v>7.143555429185434</v>
      </c>
      <c r="AB22" s="77">
        <v>7.2097249708734301</v>
      </c>
      <c r="AC22" s="77">
        <v>7.0336487885863761</v>
      </c>
      <c r="AD22" s="77">
        <v>6.8333561664299296</v>
      </c>
      <c r="AE22" s="77">
        <v>6.7623067166348667</v>
      </c>
      <c r="AF22" s="82">
        <f t="shared" si="0"/>
        <v>18</v>
      </c>
    </row>
    <row r="23" spans="1:32" x14ac:dyDescent="0.25">
      <c r="A23" s="68" t="s">
        <v>31</v>
      </c>
      <c r="B23" s="70">
        <v>5.9358316107805562</v>
      </c>
      <c r="C23" s="70">
        <v>6.1688337918534009</v>
      </c>
      <c r="D23" s="70">
        <v>6.3869740360830418</v>
      </c>
      <c r="E23" s="70">
        <v>6.8166451057896635</v>
      </c>
      <c r="F23" s="70">
        <v>6.9408836353815557</v>
      </c>
      <c r="G23" s="70">
        <v>6.9618836849170469</v>
      </c>
      <c r="H23" s="70">
        <v>6.9886594221651199</v>
      </c>
      <c r="I23" s="70">
        <v>7.0313264554124038</v>
      </c>
      <c r="J23" s="70">
        <v>6.9666877284174014</v>
      </c>
      <c r="K23" s="70">
        <v>6.8146250210498751</v>
      </c>
      <c r="L23" s="70">
        <v>6.5408229120733408</v>
      </c>
      <c r="M23" s="70">
        <v>6.5207418206022858</v>
      </c>
      <c r="N23" s="70">
        <v>6.5397276813281096</v>
      </c>
      <c r="O23" s="70">
        <v>6.7596384914497181</v>
      </c>
      <c r="P23" s="70">
        <v>6.7195954813152428</v>
      </c>
      <c r="Q23" s="70">
        <v>6.9325190686071219</v>
      </c>
      <c r="R23" s="70">
        <v>6.9941471808897226</v>
      </c>
      <c r="S23" s="70">
        <v>7.1160717942788088</v>
      </c>
      <c r="T23" s="70">
        <v>7.2262051419494995</v>
      </c>
      <c r="U23" s="70">
        <v>7.2924059797635676</v>
      </c>
      <c r="V23" s="70">
        <v>7.1643777651998013</v>
      </c>
      <c r="W23" s="70">
        <v>7.0673060871062043</v>
      </c>
      <c r="X23" s="70">
        <v>7.008240237124042</v>
      </c>
      <c r="Y23" s="70">
        <v>6.9858146368921856</v>
      </c>
      <c r="Z23" s="70">
        <v>7.071159773160999</v>
      </c>
      <c r="AA23" s="70">
        <v>7.0852843069558498</v>
      </c>
      <c r="AB23" s="70">
        <v>7.0817743820603312</v>
      </c>
      <c r="AC23" s="70">
        <v>6.8637833550021972</v>
      </c>
      <c r="AD23" s="70">
        <v>6.6290108125331946</v>
      </c>
      <c r="AE23" s="70">
        <v>6.5382270898122821</v>
      </c>
      <c r="AF23" s="81">
        <f t="shared" si="0"/>
        <v>27</v>
      </c>
    </row>
    <row r="24" spans="1:32" x14ac:dyDescent="0.25">
      <c r="A24" s="68" t="s">
        <v>32</v>
      </c>
      <c r="B24" s="70">
        <v>4.8711717192754644</v>
      </c>
      <c r="C24" s="70">
        <v>4.8725696693467402</v>
      </c>
      <c r="D24" s="70">
        <v>4.8922868279203433</v>
      </c>
      <c r="E24" s="70">
        <v>5.5720119404615476</v>
      </c>
      <c r="F24" s="70">
        <v>5.8996107482806659</v>
      </c>
      <c r="G24" s="70">
        <v>5.7384450388447412</v>
      </c>
      <c r="H24" s="70">
        <v>5.8409895734895896</v>
      </c>
      <c r="I24" s="70">
        <v>5.9442154444427109</v>
      </c>
      <c r="J24" s="70">
        <v>6.0411812423130522</v>
      </c>
      <c r="K24" s="70">
        <v>5.7836156099009273</v>
      </c>
      <c r="L24" s="70">
        <v>5.759216314477654</v>
      </c>
      <c r="M24" s="70">
        <v>5.8540748710110648</v>
      </c>
      <c r="N24" s="70">
        <v>5.9998584182409367</v>
      </c>
      <c r="O24" s="70">
        <v>6.3397044306979007</v>
      </c>
      <c r="P24" s="70">
        <v>6.3786160299059063</v>
      </c>
      <c r="Q24" s="70">
        <v>6.5151352557568964</v>
      </c>
      <c r="R24" s="70">
        <v>6.5706747684610241</v>
      </c>
      <c r="S24" s="70">
        <v>6.6853384660510207</v>
      </c>
      <c r="T24" s="70">
        <v>6.7583023491031646</v>
      </c>
      <c r="U24" s="70">
        <v>6.7740838078032199</v>
      </c>
      <c r="V24" s="70">
        <v>6.710675297018927</v>
      </c>
      <c r="W24" s="70">
        <v>6.6695578584923361</v>
      </c>
      <c r="X24" s="70">
        <v>6.4739653551363316</v>
      </c>
      <c r="Y24" s="70">
        <v>6.3348537134009772</v>
      </c>
      <c r="Z24" s="70">
        <v>6.4657320744417079</v>
      </c>
      <c r="AA24" s="70">
        <v>6.3588173693660215</v>
      </c>
      <c r="AB24" s="70">
        <v>6.219845045604985</v>
      </c>
      <c r="AC24" s="70">
        <v>5.9937544066344346</v>
      </c>
      <c r="AD24" s="70">
        <v>5.6830472924396167</v>
      </c>
      <c r="AE24" s="70">
        <v>5.5714083719438738</v>
      </c>
      <c r="AF24" s="81">
        <f t="shared" si="0"/>
        <v>51</v>
      </c>
    </row>
    <row r="25" spans="1:32" x14ac:dyDescent="0.25">
      <c r="A25" s="68" t="s">
        <v>33</v>
      </c>
      <c r="B25" s="70">
        <v>5.6499243160449026</v>
      </c>
      <c r="C25" s="70">
        <v>5.5294172774610963</v>
      </c>
      <c r="D25" s="70">
        <v>5.9112011038115737</v>
      </c>
      <c r="E25" s="70">
        <v>6.2099094293415611</v>
      </c>
      <c r="F25" s="70">
        <v>6.1023255532510978</v>
      </c>
      <c r="G25" s="70">
        <v>6.1874116723740364</v>
      </c>
      <c r="H25" s="70">
        <v>6.084848993214</v>
      </c>
      <c r="I25" s="70">
        <v>6.1099031997708169</v>
      </c>
      <c r="J25" s="70">
        <v>6.2595675915183842</v>
      </c>
      <c r="K25" s="70">
        <v>6.1889444879707547</v>
      </c>
      <c r="L25" s="70">
        <v>6.0619098692377245</v>
      </c>
      <c r="M25" s="70">
        <v>5.9495692423650333</v>
      </c>
      <c r="N25" s="70">
        <v>5.8780148695125609</v>
      </c>
      <c r="O25" s="70">
        <v>6.1382145049345604</v>
      </c>
      <c r="P25" s="70">
        <v>6.0492484476481891</v>
      </c>
      <c r="Q25" s="70">
        <v>6.2731360009648824</v>
      </c>
      <c r="R25" s="70">
        <v>6.3409918966032093</v>
      </c>
      <c r="S25" s="70">
        <v>6.3959334845065827</v>
      </c>
      <c r="T25" s="70">
        <v>6.4672050061635851</v>
      </c>
      <c r="U25" s="70">
        <v>6.5338741216584593</v>
      </c>
      <c r="V25" s="70">
        <v>6.5187417355271222</v>
      </c>
      <c r="W25" s="70">
        <v>6.4690658494167179</v>
      </c>
      <c r="X25" s="70">
        <v>6.5932576243664185</v>
      </c>
      <c r="Y25" s="70">
        <v>6.7203565286308633</v>
      </c>
      <c r="Z25" s="70">
        <v>6.7804046637163724</v>
      </c>
      <c r="AA25" s="70">
        <v>6.7344103045204378</v>
      </c>
      <c r="AB25" s="70">
        <v>6.7114551660023238</v>
      </c>
      <c r="AC25" s="70">
        <v>6.6345941915787927</v>
      </c>
      <c r="AD25" s="70">
        <v>6.4403029219147259</v>
      </c>
      <c r="AE25" s="70">
        <v>6.3158509341489859</v>
      </c>
      <c r="AF25" s="81">
        <f t="shared" si="0"/>
        <v>32</v>
      </c>
    </row>
    <row r="26" spans="1:32" x14ac:dyDescent="0.25">
      <c r="A26" s="68" t="s">
        <v>34</v>
      </c>
      <c r="B26" s="70">
        <v>7.3591455700763246</v>
      </c>
      <c r="C26" s="70">
        <v>7.1638824406534978</v>
      </c>
      <c r="D26" s="70">
        <v>7.1335175686214098</v>
      </c>
      <c r="E26" s="70">
        <v>7.3322262276413595</v>
      </c>
      <c r="F26" s="70">
        <v>7.2518726228888086</v>
      </c>
      <c r="G26" s="70">
        <v>7.1902431088743768</v>
      </c>
      <c r="H26" s="70">
        <v>7.3220901955120015</v>
      </c>
      <c r="I26" s="70">
        <v>7.3162339039038402</v>
      </c>
      <c r="J26" s="70">
        <v>7.2361053549673429</v>
      </c>
      <c r="K26" s="70">
        <v>7.2607407993723418</v>
      </c>
      <c r="L26" s="70">
        <v>7.2722988684828822</v>
      </c>
      <c r="M26" s="70">
        <v>7.2530565421469069</v>
      </c>
      <c r="N26" s="70">
        <v>7.169911232777932</v>
      </c>
      <c r="O26" s="70">
        <v>7.246125493489548</v>
      </c>
      <c r="P26" s="70">
        <v>7.2414727415764579</v>
      </c>
      <c r="Q26" s="70">
        <v>7.1417289666161636</v>
      </c>
      <c r="R26" s="70">
        <v>6.9325143753015253</v>
      </c>
      <c r="S26" s="70">
        <v>6.9774756559855833</v>
      </c>
      <c r="T26" s="70">
        <v>6.8923535700305836</v>
      </c>
      <c r="U26" s="70">
        <v>6.7789700789307759</v>
      </c>
      <c r="V26" s="70">
        <v>6.727348651744772</v>
      </c>
      <c r="W26" s="70">
        <v>6.6306289426276379</v>
      </c>
      <c r="X26" s="70">
        <v>6.6732032466652917</v>
      </c>
      <c r="Y26" s="70">
        <v>6.7091234954162466</v>
      </c>
      <c r="Z26" s="70">
        <v>6.6716863349080979</v>
      </c>
      <c r="AA26" s="70">
        <v>6.6448928361354618</v>
      </c>
      <c r="AB26" s="70">
        <v>6.5972854794185949</v>
      </c>
      <c r="AC26" s="70">
        <v>6.6270506543638383</v>
      </c>
      <c r="AD26" s="70">
        <v>6.4209772127825531</v>
      </c>
      <c r="AE26" s="70">
        <v>6.3792060752805808</v>
      </c>
      <c r="AF26" s="81">
        <f t="shared" si="0"/>
        <v>31</v>
      </c>
    </row>
    <row r="27" spans="1:32" x14ac:dyDescent="0.25">
      <c r="A27" s="68" t="s">
        <v>35</v>
      </c>
      <c r="B27" s="70">
        <v>6.9656319813628853</v>
      </c>
      <c r="C27" s="70">
        <v>6.924156181947164</v>
      </c>
      <c r="D27" s="70">
        <v>6.9830849127388861</v>
      </c>
      <c r="E27" s="70">
        <v>7.3082212674111524</v>
      </c>
      <c r="F27" s="70">
        <v>7.33184079148214</v>
      </c>
      <c r="G27" s="70">
        <v>7.3848824093017535</v>
      </c>
      <c r="H27" s="70">
        <v>7.4110306759674556</v>
      </c>
      <c r="I27" s="70">
        <v>7.4543050610804764</v>
      </c>
      <c r="J27" s="70">
        <v>7.5421826047349478</v>
      </c>
      <c r="K27" s="70">
        <v>7.4653955933833567</v>
      </c>
      <c r="L27" s="70">
        <v>7.3680722881828133</v>
      </c>
      <c r="M27" s="70">
        <v>7.2941190086308225</v>
      </c>
      <c r="N27" s="70">
        <v>7.2375368700605955</v>
      </c>
      <c r="O27" s="70">
        <v>7.3526834343901548</v>
      </c>
      <c r="P27" s="70">
        <v>7.2577614791530545</v>
      </c>
      <c r="Q27" s="70">
        <v>7.3530435926483895</v>
      </c>
      <c r="R27" s="70">
        <v>7.33372125834088</v>
      </c>
      <c r="S27" s="70">
        <v>7.3281001261919991</v>
      </c>
      <c r="T27" s="70">
        <v>7.2943445665668962</v>
      </c>
      <c r="U27" s="70">
        <v>7.3419521372647987</v>
      </c>
      <c r="V27" s="70">
        <v>7.2595968881630943</v>
      </c>
      <c r="W27" s="70">
        <v>7.165878261487844</v>
      </c>
      <c r="X27" s="70">
        <v>7.1539369876160919</v>
      </c>
      <c r="Y27" s="70">
        <v>7.163204393828039</v>
      </c>
      <c r="Z27" s="70">
        <v>7.1641119255035184</v>
      </c>
      <c r="AA27" s="70">
        <v>7.2484285127698191</v>
      </c>
      <c r="AB27" s="70">
        <v>7.1387842859451824</v>
      </c>
      <c r="AC27" s="70">
        <v>7.0178045451496613</v>
      </c>
      <c r="AD27" s="70">
        <v>6.8313417208236809</v>
      </c>
      <c r="AE27" s="70">
        <v>6.7391084447700678</v>
      </c>
      <c r="AF27" s="81">
        <f t="shared" si="0"/>
        <v>20</v>
      </c>
    </row>
    <row r="28" spans="1:32" x14ac:dyDescent="0.25">
      <c r="A28" s="68" t="s">
        <v>36</v>
      </c>
      <c r="B28" s="70">
        <v>6.7366029346108602</v>
      </c>
      <c r="C28" s="70">
        <v>6.2188655259105987</v>
      </c>
      <c r="D28" s="70">
        <v>6.1568527257796193</v>
      </c>
      <c r="E28" s="70">
        <v>6.0634654147772835</v>
      </c>
      <c r="F28" s="70">
        <v>5.6192724259973135</v>
      </c>
      <c r="G28" s="70">
        <v>5.5559836494586952</v>
      </c>
      <c r="H28" s="70">
        <v>5.4960907681871243</v>
      </c>
      <c r="I28" s="70">
        <v>5.3140945300741196</v>
      </c>
      <c r="J28" s="70">
        <v>5.5588732916427004</v>
      </c>
      <c r="K28" s="70">
        <v>5.3351408751483573</v>
      </c>
      <c r="L28" s="70">
        <v>5.5673814393879413</v>
      </c>
      <c r="M28" s="70">
        <v>5.261993901814054</v>
      </c>
      <c r="N28" s="70">
        <v>5.503644291201657</v>
      </c>
      <c r="O28" s="70">
        <v>5.5639810686323381</v>
      </c>
      <c r="P28" s="70">
        <v>5.5372948108836555</v>
      </c>
      <c r="Q28" s="70">
        <v>5.6286704649112567</v>
      </c>
      <c r="R28" s="70">
        <v>5.8325395384453813</v>
      </c>
      <c r="S28" s="70">
        <v>5.9551555291285174</v>
      </c>
      <c r="T28" s="70">
        <v>5.9844630039734961</v>
      </c>
      <c r="U28" s="70">
        <v>6.0192417376653831</v>
      </c>
      <c r="V28" s="70">
        <v>6.1125637578429668</v>
      </c>
      <c r="W28" s="70">
        <v>6.1220074472029395</v>
      </c>
      <c r="X28" s="70">
        <v>6.223659387153301</v>
      </c>
      <c r="Y28" s="70">
        <v>6.3879125131715391</v>
      </c>
      <c r="Z28" s="70">
        <v>6.66253315772639</v>
      </c>
      <c r="AA28" s="70">
        <v>6.6767711005726094</v>
      </c>
      <c r="AB28" s="70">
        <v>6.6185928752641781</v>
      </c>
      <c r="AC28" s="70">
        <v>6.4777300883579292</v>
      </c>
      <c r="AD28" s="70">
        <v>6.1313342741044714</v>
      </c>
      <c r="AE28" s="70">
        <v>5.9971875006135251</v>
      </c>
      <c r="AF28" s="81">
        <f t="shared" si="0"/>
        <v>41</v>
      </c>
    </row>
    <row r="29" spans="1:32" x14ac:dyDescent="0.25">
      <c r="A29" s="68" t="s">
        <v>37</v>
      </c>
      <c r="B29" s="70">
        <v>7.2169611999309788</v>
      </c>
      <c r="C29" s="70">
        <v>7.2094098463803435</v>
      </c>
      <c r="D29" s="70">
        <v>7.0133756145055424</v>
      </c>
      <c r="E29" s="70">
        <v>7.2095573272334974</v>
      </c>
      <c r="F29" s="70">
        <v>7.2074279574275701</v>
      </c>
      <c r="G29" s="70">
        <v>7.1922163626534159</v>
      </c>
      <c r="H29" s="70">
        <v>7.1911623034524927</v>
      </c>
      <c r="I29" s="70">
        <v>7.1106141292472138</v>
      </c>
      <c r="J29" s="70">
        <v>7.1388886159716884</v>
      </c>
      <c r="K29" s="70">
        <v>7.2380053604771453</v>
      </c>
      <c r="L29" s="70">
        <v>7.0529984925882774</v>
      </c>
      <c r="M29" s="70">
        <v>7.0991102298857314</v>
      </c>
      <c r="N29" s="70">
        <v>7.0074787410034398</v>
      </c>
      <c r="O29" s="70">
        <v>7.1636346401251645</v>
      </c>
      <c r="P29" s="70">
        <v>7.1498506124854444</v>
      </c>
      <c r="Q29" s="70">
        <v>7.2522853529412457</v>
      </c>
      <c r="R29" s="70">
        <v>7.1259691944249504</v>
      </c>
      <c r="S29" s="70">
        <v>7.1258447024740192</v>
      </c>
      <c r="T29" s="70">
        <v>7.2143670340951767</v>
      </c>
      <c r="U29" s="70">
        <v>7.2308501088773243</v>
      </c>
      <c r="V29" s="70">
        <v>7.2159420276895743</v>
      </c>
      <c r="W29" s="70">
        <v>7.1291024878082956</v>
      </c>
      <c r="X29" s="70">
        <v>7.146973196474284</v>
      </c>
      <c r="Y29" s="70">
        <v>7.1692710498292769</v>
      </c>
      <c r="Z29" s="70">
        <v>7.1969024946088416</v>
      </c>
      <c r="AA29" s="70">
        <v>7.2329792741296757</v>
      </c>
      <c r="AB29" s="70">
        <v>7.2882593118388286</v>
      </c>
      <c r="AC29" s="70">
        <v>7.1676488727768222</v>
      </c>
      <c r="AD29" s="70">
        <v>7.0179978854266061</v>
      </c>
      <c r="AE29" s="70">
        <v>6.9754130559531182</v>
      </c>
      <c r="AF29" s="81">
        <f t="shared" si="0"/>
        <v>12</v>
      </c>
    </row>
    <row r="30" spans="1:32" x14ac:dyDescent="0.25">
      <c r="A30" s="68" t="s">
        <v>38</v>
      </c>
      <c r="B30" s="70">
        <v>6.8409801880442673</v>
      </c>
      <c r="C30" s="70">
        <v>6.6617239471906906</v>
      </c>
      <c r="D30" s="70">
        <v>6.6531904827346784</v>
      </c>
      <c r="E30" s="70">
        <v>6.8719514525393945</v>
      </c>
      <c r="F30" s="70">
        <v>6.9050043852809821</v>
      </c>
      <c r="G30" s="70">
        <v>6.9601824475091325</v>
      </c>
      <c r="H30" s="70">
        <v>7.1089928294850369</v>
      </c>
      <c r="I30" s="70">
        <v>7.2192612408520667</v>
      </c>
      <c r="J30" s="70">
        <v>7.1961850632345596</v>
      </c>
      <c r="K30" s="70">
        <v>7.113904775721358</v>
      </c>
      <c r="L30" s="70">
        <v>6.6396402971638322</v>
      </c>
      <c r="M30" s="70">
        <v>6.7089236859328425</v>
      </c>
      <c r="N30" s="70">
        <v>6.7583621776378093</v>
      </c>
      <c r="O30" s="70">
        <v>7.0337250896927515</v>
      </c>
      <c r="P30" s="70">
        <v>6.8952148320089144</v>
      </c>
      <c r="Q30" s="70">
        <v>7.0226529859563058</v>
      </c>
      <c r="R30" s="70">
        <v>7.007462205360242</v>
      </c>
      <c r="S30" s="70">
        <v>7.3797028883777669</v>
      </c>
      <c r="T30" s="70">
        <v>7.3347998149654599</v>
      </c>
      <c r="U30" s="70">
        <v>7.5433557208218653</v>
      </c>
      <c r="V30" s="70">
        <v>7.4775214268563488</v>
      </c>
      <c r="W30" s="70">
        <v>7.4028203388745757</v>
      </c>
      <c r="X30" s="70">
        <v>7.4671931746817828</v>
      </c>
      <c r="Y30" s="70">
        <v>7.5659177091952516</v>
      </c>
      <c r="Z30" s="70">
        <v>7.64134156337607</v>
      </c>
      <c r="AA30" s="70">
        <v>7.6125116454022033</v>
      </c>
      <c r="AB30" s="70">
        <v>7.5155595586677437</v>
      </c>
      <c r="AC30" s="70">
        <v>7.2864756907416615</v>
      </c>
      <c r="AD30" s="70">
        <v>6.9909564766394885</v>
      </c>
      <c r="AE30" s="70">
        <v>6.6865099607689169</v>
      </c>
      <c r="AF30" s="81">
        <f t="shared" si="0"/>
        <v>22</v>
      </c>
    </row>
    <row r="31" spans="1:32" x14ac:dyDescent="0.25">
      <c r="A31" s="68" t="s">
        <v>39</v>
      </c>
      <c r="B31" s="70">
        <v>7.1721321156707232</v>
      </c>
      <c r="C31" s="70">
        <v>7.1834044983616501</v>
      </c>
      <c r="D31" s="70">
        <v>7.3232995990247609</v>
      </c>
      <c r="E31" s="70">
        <v>7.6901425375347143</v>
      </c>
      <c r="F31" s="70">
        <v>7.9200982900963863</v>
      </c>
      <c r="G31" s="70">
        <v>7.9593238466254128</v>
      </c>
      <c r="H31" s="70">
        <v>8.0720632679636211</v>
      </c>
      <c r="I31" s="70">
        <v>8.0913868224488361</v>
      </c>
      <c r="J31" s="70">
        <v>7.8237984564751955</v>
      </c>
      <c r="K31" s="70">
        <v>7.5949961906103454</v>
      </c>
      <c r="L31" s="70">
        <v>7.29562007680157</v>
      </c>
      <c r="M31" s="70">
        <v>6.8279002013658294</v>
      </c>
      <c r="N31" s="70">
        <v>6.8953765387032036</v>
      </c>
      <c r="O31" s="70">
        <v>7.2210239921304771</v>
      </c>
      <c r="P31" s="70">
        <v>7.4118567932079022</v>
      </c>
      <c r="Q31" s="70">
        <v>7.6728129207599416</v>
      </c>
      <c r="R31" s="70">
        <v>7.7186121553945348</v>
      </c>
      <c r="S31" s="70">
        <v>7.7775645087866998</v>
      </c>
      <c r="T31" s="70">
        <v>7.7474953487286902</v>
      </c>
      <c r="U31" s="70">
        <v>7.872824768704322</v>
      </c>
      <c r="V31" s="70">
        <v>7.8313332926482211</v>
      </c>
      <c r="W31" s="70">
        <v>7.7290425544546828</v>
      </c>
      <c r="X31" s="70">
        <v>7.6748237585941022</v>
      </c>
      <c r="Y31" s="70">
        <v>7.6680161729622967</v>
      </c>
      <c r="Z31" s="70">
        <v>7.6549660074424315</v>
      </c>
      <c r="AA31" s="70">
        <v>7.7113237983242326</v>
      </c>
      <c r="AB31" s="70">
        <v>7.6053155167920723</v>
      </c>
      <c r="AC31" s="70">
        <v>7.3919873635825413</v>
      </c>
      <c r="AD31" s="70">
        <v>7.1937590144266652</v>
      </c>
      <c r="AE31" s="70">
        <v>7.0656167551763618</v>
      </c>
      <c r="AF31" s="81">
        <f t="shared" si="0"/>
        <v>9</v>
      </c>
    </row>
    <row r="32" spans="1:32" x14ac:dyDescent="0.25">
      <c r="A32" s="72" t="s">
        <v>40</v>
      </c>
      <c r="B32" s="77">
        <v>5.7605296617847435</v>
      </c>
      <c r="C32" s="77">
        <v>5.9215767189647579</v>
      </c>
      <c r="D32" s="77">
        <v>6.0937613692569252</v>
      </c>
      <c r="E32" s="77">
        <v>6.4114823138097554</v>
      </c>
      <c r="F32" s="77">
        <v>6.483401550373074</v>
      </c>
      <c r="G32" s="77">
        <v>6.6622069108680053</v>
      </c>
      <c r="H32" s="77">
        <v>6.6783711968018595</v>
      </c>
      <c r="I32" s="77">
        <v>6.8599214517894431</v>
      </c>
      <c r="J32" s="77">
        <v>6.815341307291626</v>
      </c>
      <c r="K32" s="77">
        <v>6.7559197839337637</v>
      </c>
      <c r="L32" s="77">
        <v>6.3257326951795063</v>
      </c>
      <c r="M32" s="77">
        <v>5.9497942410287292</v>
      </c>
      <c r="N32" s="77">
        <v>6.0558087108902834</v>
      </c>
      <c r="O32" s="77">
        <v>6.1251209133838449</v>
      </c>
      <c r="P32" s="77">
        <v>6.0505099115708321</v>
      </c>
      <c r="Q32" s="77">
        <v>6.1620025882047118</v>
      </c>
      <c r="R32" s="77">
        <v>6.508647612043859</v>
      </c>
      <c r="S32" s="77">
        <v>6.5182316626036076</v>
      </c>
      <c r="T32" s="77">
        <v>6.6254106134177624</v>
      </c>
      <c r="U32" s="77">
        <v>6.7488008789598091</v>
      </c>
      <c r="V32" s="77">
        <v>6.7258259458718763</v>
      </c>
      <c r="W32" s="77">
        <v>6.6386084960667313</v>
      </c>
      <c r="X32" s="77">
        <v>6.5064442352987912</v>
      </c>
      <c r="Y32" s="77">
        <v>6.4377960642650338</v>
      </c>
      <c r="Z32" s="77">
        <v>6.3820735830209649</v>
      </c>
      <c r="AA32" s="77">
        <v>6.3224922858387878</v>
      </c>
      <c r="AB32" s="77">
        <v>6.2120232633798116</v>
      </c>
      <c r="AC32" s="77">
        <v>6.0982619538575058</v>
      </c>
      <c r="AD32" s="77">
        <v>5.7313158016083507</v>
      </c>
      <c r="AE32" s="77">
        <v>5.7130228030896753</v>
      </c>
      <c r="AF32" s="82">
        <f t="shared" si="0"/>
        <v>46</v>
      </c>
    </row>
    <row r="33" spans="1:32" x14ac:dyDescent="0.25">
      <c r="A33" s="68" t="s">
        <v>41</v>
      </c>
      <c r="B33" s="70">
        <v>6.8125279272433126</v>
      </c>
      <c r="C33" s="70">
        <v>6.5834570864252226</v>
      </c>
      <c r="D33" s="70">
        <v>6.4728976781024068</v>
      </c>
      <c r="E33" s="70">
        <v>6.611362695864365</v>
      </c>
      <c r="F33" s="70">
        <v>6.5646358081738851</v>
      </c>
      <c r="G33" s="70">
        <v>6.3680557417641213</v>
      </c>
      <c r="H33" s="70">
        <v>6.2967508096390503</v>
      </c>
      <c r="I33" s="70">
        <v>6.2541771807041577</v>
      </c>
      <c r="J33" s="70">
        <v>6.2677474935679092</v>
      </c>
      <c r="K33" s="70">
        <v>6.2691847416949642</v>
      </c>
      <c r="L33" s="70">
        <v>6.3642826523378941</v>
      </c>
      <c r="M33" s="70">
        <v>6.3075077662992216</v>
      </c>
      <c r="N33" s="70">
        <v>6.4194572719216714</v>
      </c>
      <c r="O33" s="70">
        <v>6.5121894965810929</v>
      </c>
      <c r="P33" s="70">
        <v>6.3670741559174475</v>
      </c>
      <c r="Q33" s="70">
        <v>6.4390468026917107</v>
      </c>
      <c r="R33" s="70">
        <v>6.4507466158815561</v>
      </c>
      <c r="S33" s="70">
        <v>6.1605173327568465</v>
      </c>
      <c r="T33" s="70">
        <v>6.2060123523362138</v>
      </c>
      <c r="U33" s="70">
        <v>6.2059266084773448</v>
      </c>
      <c r="V33" s="70">
        <v>6.2171553155777239</v>
      </c>
      <c r="W33" s="70">
        <v>6.1808302225015987</v>
      </c>
      <c r="X33" s="70">
        <v>6.1908053142202704</v>
      </c>
      <c r="Y33" s="70">
        <v>6.3997117969768089</v>
      </c>
      <c r="Z33" s="70">
        <v>6.5785989416914505</v>
      </c>
      <c r="AA33" s="70">
        <v>6.4711187538126156</v>
      </c>
      <c r="AB33" s="70">
        <v>6.4023273393175169</v>
      </c>
      <c r="AC33" s="70">
        <v>6.1051444408355566</v>
      </c>
      <c r="AD33" s="70">
        <v>5.8307692209584383</v>
      </c>
      <c r="AE33" s="70">
        <v>5.730605704641353</v>
      </c>
      <c r="AF33" s="81">
        <f t="shared" si="0"/>
        <v>45</v>
      </c>
    </row>
    <row r="34" spans="1:32" x14ac:dyDescent="0.25">
      <c r="A34" s="68" t="s">
        <v>42</v>
      </c>
      <c r="B34" s="70">
        <v>4.7031110909229232</v>
      </c>
      <c r="C34" s="70">
        <v>4.7289900680488772</v>
      </c>
      <c r="D34" s="70">
        <v>4.7859340744604246</v>
      </c>
      <c r="E34" s="70">
        <v>4.9410091265141194</v>
      </c>
      <c r="F34" s="70">
        <v>4.950789310604983</v>
      </c>
      <c r="G34" s="70">
        <v>5.0752285227900797</v>
      </c>
      <c r="H34" s="70">
        <v>5.3980948552374892</v>
      </c>
      <c r="I34" s="70">
        <v>5.6156654351188777</v>
      </c>
      <c r="J34" s="70">
        <v>5.5983990486267272</v>
      </c>
      <c r="K34" s="70">
        <v>5.4387480717041825</v>
      </c>
      <c r="L34" s="70">
        <v>5.096561917035447</v>
      </c>
      <c r="M34" s="70">
        <v>4.8895673481922231</v>
      </c>
      <c r="N34" s="70">
        <v>4.7845201921308034</v>
      </c>
      <c r="O34" s="70">
        <v>4.8817304330588733</v>
      </c>
      <c r="P34" s="70">
        <v>4.977146019993639</v>
      </c>
      <c r="Q34" s="70">
        <v>5.3560692118624926</v>
      </c>
      <c r="R34" s="70">
        <v>5.567155574081462</v>
      </c>
      <c r="S34" s="70">
        <v>5.7505321197534904</v>
      </c>
      <c r="T34" s="70">
        <v>5.923117027312558</v>
      </c>
      <c r="U34" s="70">
        <v>5.8711592269103621</v>
      </c>
      <c r="V34" s="70">
        <v>5.8522077605273495</v>
      </c>
      <c r="W34" s="70">
        <v>5.843529791518276</v>
      </c>
      <c r="X34" s="70">
        <v>5.7645244676381848</v>
      </c>
      <c r="Y34" s="70">
        <v>5.6723246331553661</v>
      </c>
      <c r="Z34" s="70">
        <v>5.6895410561562434</v>
      </c>
      <c r="AA34" s="70">
        <v>5.8011638822878497</v>
      </c>
      <c r="AB34" s="70">
        <v>5.792949176270656</v>
      </c>
      <c r="AC34" s="70">
        <v>5.6816690755140735</v>
      </c>
      <c r="AD34" s="70">
        <v>5.4815787411485539</v>
      </c>
      <c r="AE34" s="70">
        <v>5.4566791257347296</v>
      </c>
      <c r="AF34" s="81">
        <f t="shared" si="0"/>
        <v>56</v>
      </c>
    </row>
    <row r="35" spans="1:32" x14ac:dyDescent="0.25">
      <c r="A35" s="68" t="s">
        <v>43</v>
      </c>
      <c r="B35" s="70">
        <v>6.9850010786386045</v>
      </c>
      <c r="C35" s="70">
        <v>6.8805739011158034</v>
      </c>
      <c r="D35" s="70">
        <v>7.0341125159515592</v>
      </c>
      <c r="E35" s="70">
        <v>7.322454008118922</v>
      </c>
      <c r="F35" s="70">
        <v>7.3563195009114866</v>
      </c>
      <c r="G35" s="70">
        <v>7.4191529952898527</v>
      </c>
      <c r="H35" s="70">
        <v>7.4062886498526019</v>
      </c>
      <c r="I35" s="70">
        <v>7.5050994969364595</v>
      </c>
      <c r="J35" s="70">
        <v>7.5313836964973078</v>
      </c>
      <c r="K35" s="70">
        <v>7.448107619881525</v>
      </c>
      <c r="L35" s="70">
        <v>7.3273008041046106</v>
      </c>
      <c r="M35" s="70">
        <v>7.2208163328857209</v>
      </c>
      <c r="N35" s="70">
        <v>7.0889527809418809</v>
      </c>
      <c r="O35" s="70">
        <v>7.1675264418072251</v>
      </c>
      <c r="P35" s="70">
        <v>7.2047040507908831</v>
      </c>
      <c r="Q35" s="70">
        <v>7.2996658118992599</v>
      </c>
      <c r="R35" s="70">
        <v>7.4356838450189118</v>
      </c>
      <c r="S35" s="70">
        <v>7.3660759488415151</v>
      </c>
      <c r="T35" s="70">
        <v>7.469972519513604</v>
      </c>
      <c r="U35" s="70">
        <v>7.4617724480530407</v>
      </c>
      <c r="V35" s="70">
        <v>7.4628740477356983</v>
      </c>
      <c r="W35" s="70">
        <v>7.3948440062925149</v>
      </c>
      <c r="X35" s="70">
        <v>7.3143222292462804</v>
      </c>
      <c r="Y35" s="70">
        <v>7.2532054091467542</v>
      </c>
      <c r="Z35" s="70">
        <v>7.507522599413865</v>
      </c>
      <c r="AA35" s="70">
        <v>7.5181467887180267</v>
      </c>
      <c r="AB35" s="70">
        <v>7.4802310118351469</v>
      </c>
      <c r="AC35" s="70">
        <v>7.2480866220912432</v>
      </c>
      <c r="AD35" s="70">
        <v>7.0390347570263465</v>
      </c>
      <c r="AE35" s="70">
        <v>6.8511735633947088</v>
      </c>
      <c r="AF35" s="81">
        <f t="shared" si="0"/>
        <v>16</v>
      </c>
    </row>
    <row r="36" spans="1:32" x14ac:dyDescent="0.25">
      <c r="A36" s="68" t="s">
        <v>44</v>
      </c>
      <c r="B36" s="70">
        <v>7.4504164645129443</v>
      </c>
      <c r="C36" s="70">
        <v>7.0505948461866526</v>
      </c>
      <c r="D36" s="70">
        <v>6.5443555441624346</v>
      </c>
      <c r="E36" s="70">
        <v>6.4787696896609619</v>
      </c>
      <c r="F36" s="70">
        <v>6.4067927352964276</v>
      </c>
      <c r="G36" s="70">
        <v>6.1626122978116058</v>
      </c>
      <c r="H36" s="70">
        <v>6.0874997918136984</v>
      </c>
      <c r="I36" s="70">
        <v>5.745349708921875</v>
      </c>
      <c r="J36" s="70">
        <v>5.9534580169550608</v>
      </c>
      <c r="K36" s="70">
        <v>6.0197604174613444</v>
      </c>
      <c r="L36" s="70">
        <v>5.9709911869390853</v>
      </c>
      <c r="M36" s="70">
        <v>6.0939550982514072</v>
      </c>
      <c r="N36" s="70">
        <v>6.160482574043022</v>
      </c>
      <c r="O36" s="70">
        <v>6.5129892933885998</v>
      </c>
      <c r="P36" s="70">
        <v>6.5353241567000966</v>
      </c>
      <c r="Q36" s="70">
        <v>6.8295987410164578</v>
      </c>
      <c r="R36" s="70">
        <v>6.3702969219528853</v>
      </c>
      <c r="S36" s="70">
        <v>6.5424472474011539</v>
      </c>
      <c r="T36" s="70">
        <v>6.4221398648131531</v>
      </c>
      <c r="U36" s="70">
        <v>6.5288418830499211</v>
      </c>
      <c r="V36" s="70">
        <v>6.7822241950996585</v>
      </c>
      <c r="W36" s="70">
        <v>6.9506479926683653</v>
      </c>
      <c r="X36" s="70">
        <v>7.0282074678261486</v>
      </c>
      <c r="Y36" s="70">
        <v>7.0844076759103123</v>
      </c>
      <c r="Z36" s="70">
        <v>7.0968196648332222</v>
      </c>
      <c r="AA36" s="70">
        <v>7.2575058758091826</v>
      </c>
      <c r="AB36" s="70">
        <v>7.3267911471664169</v>
      </c>
      <c r="AC36" s="70">
        <v>7.2021111826962541</v>
      </c>
      <c r="AD36" s="70">
        <v>6.9002090772930984</v>
      </c>
      <c r="AE36" s="70">
        <v>6.9415507733528017</v>
      </c>
      <c r="AF36" s="81">
        <f t="shared" si="0"/>
        <v>14</v>
      </c>
    </row>
    <row r="37" spans="1:32" x14ac:dyDescent="0.25">
      <c r="A37" s="68" t="s">
        <v>45</v>
      </c>
      <c r="B37" s="70">
        <v>6.1102736226468375</v>
      </c>
      <c r="C37" s="70">
        <v>5.9961877444916096</v>
      </c>
      <c r="D37" s="70">
        <v>5.7995797764380512</v>
      </c>
      <c r="E37" s="70">
        <v>6.403751834335476</v>
      </c>
      <c r="F37" s="70">
        <v>6.1087006808061117</v>
      </c>
      <c r="G37" s="70">
        <v>6.1447555065885355</v>
      </c>
      <c r="H37" s="70">
        <v>6.2723517817275551</v>
      </c>
      <c r="I37" s="70">
        <v>6.4211966038194648</v>
      </c>
      <c r="J37" s="70">
        <v>6.4190172653618411</v>
      </c>
      <c r="K37" s="70">
        <v>6.2566610229065036</v>
      </c>
      <c r="L37" s="70">
        <v>5.8538695817083273</v>
      </c>
      <c r="M37" s="70">
        <v>5.8117794484295535</v>
      </c>
      <c r="N37" s="70">
        <v>5.6875949854440009</v>
      </c>
      <c r="O37" s="70">
        <v>5.8888583950441094</v>
      </c>
      <c r="P37" s="70">
        <v>5.9096807243510314</v>
      </c>
      <c r="Q37" s="70">
        <v>6.0363703073817554</v>
      </c>
      <c r="R37" s="70">
        <v>6.4080917721775252</v>
      </c>
      <c r="S37" s="70">
        <v>6.4925653010855875</v>
      </c>
      <c r="T37" s="70">
        <v>6.4960764110956637</v>
      </c>
      <c r="U37" s="70">
        <v>6.514670470588964</v>
      </c>
      <c r="V37" s="70">
        <v>6.2756492909213391</v>
      </c>
      <c r="W37" s="70">
        <v>6.1304614897532774</v>
      </c>
      <c r="X37" s="70">
        <v>6.0818086391119266</v>
      </c>
      <c r="Y37" s="70">
        <v>6.1003127456509931</v>
      </c>
      <c r="Z37" s="70">
        <v>6.2777484042991816</v>
      </c>
      <c r="AA37" s="70">
        <v>6.1722643693844157</v>
      </c>
      <c r="AB37" s="70">
        <v>6.0209591259811077</v>
      </c>
      <c r="AC37" s="70">
        <v>5.9120826989991171</v>
      </c>
      <c r="AD37" s="70">
        <v>5.6726641952339492</v>
      </c>
      <c r="AE37" s="70">
        <v>5.545466912052869</v>
      </c>
      <c r="AF37" s="81">
        <f t="shared" si="0"/>
        <v>52</v>
      </c>
    </row>
    <row r="38" spans="1:32" x14ac:dyDescent="0.25">
      <c r="A38" s="68" t="s">
        <v>46</v>
      </c>
      <c r="B38" s="70">
        <v>7.3426654255135562</v>
      </c>
      <c r="C38" s="70">
        <v>7.2004878041993292</v>
      </c>
      <c r="D38" s="70">
        <v>6.8735378186293117</v>
      </c>
      <c r="E38" s="70">
        <v>7.1586954381721917</v>
      </c>
      <c r="F38" s="70">
        <v>7.0237698544839091</v>
      </c>
      <c r="G38" s="70">
        <v>6.64528723856818</v>
      </c>
      <c r="H38" s="70">
        <v>6.7051520051051297</v>
      </c>
      <c r="I38" s="70">
        <v>6.7123150580559532</v>
      </c>
      <c r="J38" s="70">
        <v>6.6923688359120774</v>
      </c>
      <c r="K38" s="70">
        <v>6.6696447723522487</v>
      </c>
      <c r="L38" s="70">
        <v>6.5774167171933655</v>
      </c>
      <c r="M38" s="70">
        <v>6.5347741276861617</v>
      </c>
      <c r="N38" s="70">
        <v>6.4746351336913621</v>
      </c>
      <c r="O38" s="70">
        <v>6.5083593912638795</v>
      </c>
      <c r="P38" s="70">
        <v>6.4966708666838686</v>
      </c>
      <c r="Q38" s="70">
        <v>6.6428334326563148</v>
      </c>
      <c r="R38" s="70">
        <v>6.6917725399236145</v>
      </c>
      <c r="S38" s="70">
        <v>6.6923172325375804</v>
      </c>
      <c r="T38" s="70">
        <v>6.7041919119485955</v>
      </c>
      <c r="U38" s="70">
        <v>6.9255282176353843</v>
      </c>
      <c r="V38" s="70">
        <v>6.817316751212986</v>
      </c>
      <c r="W38" s="70">
        <v>6.6432340334369693</v>
      </c>
      <c r="X38" s="70">
        <v>6.8150930442759297</v>
      </c>
      <c r="Y38" s="70">
        <v>6.9412278634467492</v>
      </c>
      <c r="Z38" s="70">
        <v>7.0484564169107484</v>
      </c>
      <c r="AA38" s="70">
        <v>7.1173334500945664</v>
      </c>
      <c r="AB38" s="70">
        <v>7.1529664984709553</v>
      </c>
      <c r="AC38" s="70">
        <v>7.1862675036825694</v>
      </c>
      <c r="AD38" s="70">
        <v>6.8026610483948149</v>
      </c>
      <c r="AE38" s="70">
        <v>6.7518879144889903</v>
      </c>
      <c r="AF38" s="81">
        <f t="shared" si="0"/>
        <v>19</v>
      </c>
    </row>
    <row r="39" spans="1:32" x14ac:dyDescent="0.25">
      <c r="A39" s="68" t="s">
        <v>47</v>
      </c>
      <c r="B39" s="70">
        <v>5.4156501529919767</v>
      </c>
      <c r="C39" s="70">
        <v>5.3388246103257684</v>
      </c>
      <c r="D39" s="70">
        <v>5.3413318374836463</v>
      </c>
      <c r="E39" s="70">
        <v>5.6352247525129187</v>
      </c>
      <c r="F39" s="70">
        <v>5.6772483087894408</v>
      </c>
      <c r="G39" s="70">
        <v>5.8786630403421611</v>
      </c>
      <c r="H39" s="70">
        <v>5.7557737191222733</v>
      </c>
      <c r="I39" s="70">
        <v>6.100487555119229</v>
      </c>
      <c r="J39" s="70">
        <v>6.0268703054828201</v>
      </c>
      <c r="K39" s="70">
        <v>6.0062970066789285</v>
      </c>
      <c r="L39" s="70">
        <v>5.794960579461347</v>
      </c>
      <c r="M39" s="70">
        <v>5.9672242419466057</v>
      </c>
      <c r="N39" s="70">
        <v>6.0649809140364708</v>
      </c>
      <c r="O39" s="70">
        <v>6.3008366929793658</v>
      </c>
      <c r="P39" s="70">
        <v>6.38291124530289</v>
      </c>
      <c r="Q39" s="70">
        <v>6.5854096643417899</v>
      </c>
      <c r="R39" s="70">
        <v>6.4130276619807978</v>
      </c>
      <c r="S39" s="70">
        <v>6.463159298939817</v>
      </c>
      <c r="T39" s="70">
        <v>6.4577347423122022</v>
      </c>
      <c r="U39" s="70">
        <v>6.3420549815873173</v>
      </c>
      <c r="V39" s="70">
        <v>6.3184768538829781</v>
      </c>
      <c r="W39" s="70">
        <v>6.2889589027863018</v>
      </c>
      <c r="X39" s="70">
        <v>6.2934425612472182</v>
      </c>
      <c r="Y39" s="70">
        <v>6.3522586580872904</v>
      </c>
      <c r="Z39" s="70">
        <v>6.7150355679002169</v>
      </c>
      <c r="AA39" s="70">
        <v>6.9719572292499956</v>
      </c>
      <c r="AB39" s="70">
        <v>6.901902393225086</v>
      </c>
      <c r="AC39" s="70">
        <v>6.8076215815881058</v>
      </c>
      <c r="AD39" s="70">
        <v>6.3972163923800842</v>
      </c>
      <c r="AE39" s="70">
        <v>6.2170625110680424</v>
      </c>
      <c r="AF39" s="81">
        <f t="shared" si="0"/>
        <v>34</v>
      </c>
    </row>
    <row r="40" spans="1:32" x14ac:dyDescent="0.25">
      <c r="A40" s="68" t="s">
        <v>48</v>
      </c>
      <c r="B40" s="70">
        <v>5.6125012198934323</v>
      </c>
      <c r="C40" s="70">
        <v>5.5500991684451906</v>
      </c>
      <c r="D40" s="70">
        <v>5.448391721653266</v>
      </c>
      <c r="E40" s="70">
        <v>6.115472502678017</v>
      </c>
      <c r="F40" s="70">
        <v>6.2242342096375962</v>
      </c>
      <c r="G40" s="70">
        <v>6.3394749739650118</v>
      </c>
      <c r="H40" s="70">
        <v>6.4538649232065373</v>
      </c>
      <c r="I40" s="70">
        <v>6.7012959067747753</v>
      </c>
      <c r="J40" s="70">
        <v>6.6511789989348555</v>
      </c>
      <c r="K40" s="70">
        <v>6.6311803897933252</v>
      </c>
      <c r="L40" s="70">
        <v>6.4628814199573812</v>
      </c>
      <c r="M40" s="70">
        <v>6.2522255931947903</v>
      </c>
      <c r="N40" s="70">
        <v>6.2004191971385438</v>
      </c>
      <c r="O40" s="70">
        <v>6.3670542219090072</v>
      </c>
      <c r="P40" s="70">
        <v>6.3861202532207386</v>
      </c>
      <c r="Q40" s="70">
        <v>6.605055738045583</v>
      </c>
      <c r="R40" s="70">
        <v>6.5888476875435336</v>
      </c>
      <c r="S40" s="70">
        <v>6.8344165423845453</v>
      </c>
      <c r="T40" s="70">
        <v>6.824098863003063</v>
      </c>
      <c r="U40" s="70">
        <v>6.8620841660338208</v>
      </c>
      <c r="V40" s="70">
        <v>6.8404603768383732</v>
      </c>
      <c r="W40" s="70">
        <v>6.8438223042786381</v>
      </c>
      <c r="X40" s="70">
        <v>6.7703734610256978</v>
      </c>
      <c r="Y40" s="70">
        <v>6.6321411343775418</v>
      </c>
      <c r="Z40" s="70">
        <v>6.6379846033424235</v>
      </c>
      <c r="AA40" s="70">
        <v>6.6481556172751679</v>
      </c>
      <c r="AB40" s="70">
        <v>6.5900520413680086</v>
      </c>
      <c r="AC40" s="70">
        <v>6.4488758545779286</v>
      </c>
      <c r="AD40" s="70">
        <v>6.2493123741075678</v>
      </c>
      <c r="AE40" s="70">
        <v>6.0915804476453035</v>
      </c>
      <c r="AF40" s="81">
        <f t="shared" si="0"/>
        <v>37</v>
      </c>
    </row>
    <row r="41" spans="1:32" x14ac:dyDescent="0.25">
      <c r="A41" s="68" t="s">
        <v>49</v>
      </c>
      <c r="B41" s="70">
        <v>5.0471582198008642</v>
      </c>
      <c r="C41" s="70">
        <v>4.9556951498753934</v>
      </c>
      <c r="D41" s="70">
        <v>4.9141965961799867</v>
      </c>
      <c r="E41" s="70">
        <v>5.3145492424236238</v>
      </c>
      <c r="F41" s="70">
        <v>5.7786590278875858</v>
      </c>
      <c r="G41" s="70">
        <v>5.8790614896755073</v>
      </c>
      <c r="H41" s="70">
        <v>5.8931625502662861</v>
      </c>
      <c r="I41" s="70">
        <v>6.2539566257751771</v>
      </c>
      <c r="J41" s="70">
        <v>6.3187898113089496</v>
      </c>
      <c r="K41" s="70">
        <v>6.0973508456751118</v>
      </c>
      <c r="L41" s="70">
        <v>5.4130913536487286</v>
      </c>
      <c r="M41" s="70">
        <v>4.9832664307133596</v>
      </c>
      <c r="N41" s="70">
        <v>5.1425710747157956</v>
      </c>
      <c r="O41" s="70">
        <v>5.2210071773941715</v>
      </c>
      <c r="P41" s="70">
        <v>5.1349853719740421</v>
      </c>
      <c r="Q41" s="70">
        <v>5.3576617599105445</v>
      </c>
      <c r="R41" s="70">
        <v>5.4273868843568698</v>
      </c>
      <c r="S41" s="70">
        <v>5.6384985425460767</v>
      </c>
      <c r="T41" s="70">
        <v>5.6724306202425518</v>
      </c>
      <c r="U41" s="70">
        <v>5.7645843977974884</v>
      </c>
      <c r="V41" s="70">
        <v>5.7853157446807382</v>
      </c>
      <c r="W41" s="70">
        <v>5.762784702195809</v>
      </c>
      <c r="X41" s="70">
        <v>5.866770292565632</v>
      </c>
      <c r="Y41" s="70">
        <v>5.7654385322900774</v>
      </c>
      <c r="Z41" s="70">
        <v>5.776102810711194</v>
      </c>
      <c r="AA41" s="70">
        <v>6.0192094807401082</v>
      </c>
      <c r="AB41" s="70">
        <v>5.9268578297990251</v>
      </c>
      <c r="AC41" s="70">
        <v>5.7162649790683888</v>
      </c>
      <c r="AD41" s="70">
        <v>5.561246360286316</v>
      </c>
      <c r="AE41" s="70">
        <v>5.4615512738754708</v>
      </c>
      <c r="AF41" s="81">
        <f t="shared" si="0"/>
        <v>55</v>
      </c>
    </row>
    <row r="42" spans="1:32" x14ac:dyDescent="0.25">
      <c r="A42" s="72" t="s">
        <v>50</v>
      </c>
      <c r="B42" s="77">
        <v>7.5134393718442594</v>
      </c>
      <c r="C42" s="77">
        <v>7.377184890583945</v>
      </c>
      <c r="D42" s="77">
        <v>7.5110097251731105</v>
      </c>
      <c r="E42" s="77">
        <v>7.8393795277991076</v>
      </c>
      <c r="F42" s="77">
        <v>7.6660894711838425</v>
      </c>
      <c r="G42" s="77">
        <v>7.6802055268669589</v>
      </c>
      <c r="H42" s="77">
        <v>7.7427545600567482</v>
      </c>
      <c r="I42" s="77">
        <v>7.7625529385562224</v>
      </c>
      <c r="J42" s="77">
        <v>7.7127581278431832</v>
      </c>
      <c r="K42" s="77">
        <v>7.5785829876590753</v>
      </c>
      <c r="L42" s="77">
        <v>7.500623054361367</v>
      </c>
      <c r="M42" s="77">
        <v>7.4588930647712219</v>
      </c>
      <c r="N42" s="77">
        <v>7.3764296004163397</v>
      </c>
      <c r="O42" s="77">
        <v>7.439960063729731</v>
      </c>
      <c r="P42" s="77">
        <v>7.4383175883390296</v>
      </c>
      <c r="Q42" s="77">
        <v>7.4591878696465264</v>
      </c>
      <c r="R42" s="77">
        <v>7.4697206160842597</v>
      </c>
      <c r="S42" s="77">
        <v>7.5120180027790111</v>
      </c>
      <c r="T42" s="77">
        <v>7.494163486655812</v>
      </c>
      <c r="U42" s="77">
        <v>7.4340718096041032</v>
      </c>
      <c r="V42" s="77">
        <v>7.2974918460617531</v>
      </c>
      <c r="W42" s="77">
        <v>7.1567786370367372</v>
      </c>
      <c r="X42" s="77">
        <v>7.0526599589515513</v>
      </c>
      <c r="Y42" s="77">
        <v>6.9835175875526874</v>
      </c>
      <c r="Z42" s="77">
        <v>6.9960232952714563</v>
      </c>
      <c r="AA42" s="77">
        <v>6.999314908833651</v>
      </c>
      <c r="AB42" s="77">
        <v>6.9446898448962022</v>
      </c>
      <c r="AC42" s="77">
        <v>6.7629552028704181</v>
      </c>
      <c r="AD42" s="77">
        <v>6.591820938514128</v>
      </c>
      <c r="AE42" s="77">
        <v>6.4918445322400364</v>
      </c>
      <c r="AF42" s="82">
        <f t="shared" si="0"/>
        <v>29</v>
      </c>
    </row>
    <row r="43" spans="1:32" x14ac:dyDescent="0.25">
      <c r="A43" s="69" t="s">
        <v>51</v>
      </c>
      <c r="B43" s="70">
        <v>6.6913970941248833</v>
      </c>
      <c r="C43" s="70">
        <v>6.6576144923332494</v>
      </c>
      <c r="D43" s="70">
        <v>6.8054354658164584</v>
      </c>
      <c r="E43" s="70">
        <v>7.0808535272923221</v>
      </c>
      <c r="F43" s="70">
        <v>7.1054753778187552</v>
      </c>
      <c r="G43" s="70">
        <v>7.1080411188820376</v>
      </c>
      <c r="H43" s="70">
        <v>7.2211263106839114</v>
      </c>
      <c r="I43" s="70">
        <v>7.1497567222835308</v>
      </c>
      <c r="J43" s="70">
        <v>7.2222621339302266</v>
      </c>
      <c r="K43" s="70">
        <v>7.3009970993251621</v>
      </c>
      <c r="L43" s="70">
        <v>7.3312687556264535</v>
      </c>
      <c r="M43" s="70">
        <v>7.33235852414166</v>
      </c>
      <c r="N43" s="70">
        <v>7.3910131248927504</v>
      </c>
      <c r="O43" s="70">
        <v>7.4002657309350397</v>
      </c>
      <c r="P43" s="70">
        <v>7.4156817788558884</v>
      </c>
      <c r="Q43" s="70">
        <v>7.559303459944954</v>
      </c>
      <c r="R43" s="70">
        <v>7.5014019819281401</v>
      </c>
      <c r="S43" s="70">
        <v>7.5257137796887328</v>
      </c>
      <c r="T43" s="70">
        <v>7.5402132978090393</v>
      </c>
      <c r="U43" s="70">
        <v>7.669035282285539</v>
      </c>
      <c r="V43" s="70">
        <v>7.7492093305379575</v>
      </c>
      <c r="W43" s="70">
        <v>7.8427479870008057</v>
      </c>
      <c r="X43" s="70">
        <v>7.8726029473362269</v>
      </c>
      <c r="Y43" s="70">
        <v>7.8771773220099073</v>
      </c>
      <c r="Z43" s="70">
        <v>7.835032628455358</v>
      </c>
      <c r="AA43" s="70">
        <v>7.8552300040958123</v>
      </c>
      <c r="AB43" s="70">
        <v>7.8565394851952775</v>
      </c>
      <c r="AC43" s="70">
        <v>7.9384320100138401</v>
      </c>
      <c r="AD43" s="70">
        <v>7.7125071526158555</v>
      </c>
      <c r="AE43" s="70">
        <v>7.6893966355426615</v>
      </c>
      <c r="AF43" s="81">
        <f t="shared" si="0"/>
        <v>2</v>
      </c>
    </row>
    <row r="44" spans="1:32" x14ac:dyDescent="0.25">
      <c r="A44" s="69" t="s">
        <v>52</v>
      </c>
      <c r="B44" s="70">
        <v>7.884885539179753</v>
      </c>
      <c r="C44" s="70">
        <v>7.8670201954768944</v>
      </c>
      <c r="D44" s="70">
        <v>7.9167489074159727</v>
      </c>
      <c r="E44" s="70">
        <v>8.1877280788656179</v>
      </c>
      <c r="F44" s="70">
        <v>8.0714803271236928</v>
      </c>
      <c r="G44" s="70">
        <v>8.0596990636309069</v>
      </c>
      <c r="H44" s="70">
        <v>8.1080377004943056</v>
      </c>
      <c r="I44" s="70">
        <v>8.1253195647185361</v>
      </c>
      <c r="J44" s="70">
        <v>8.1266783341746454</v>
      </c>
      <c r="K44" s="70">
        <v>8.0516704392598797</v>
      </c>
      <c r="L44" s="70">
        <v>8.0994976237432201</v>
      </c>
      <c r="M44" s="70">
        <v>8.0509439067643243</v>
      </c>
      <c r="N44" s="70">
        <v>7.6622845794558705</v>
      </c>
      <c r="O44" s="70">
        <v>8.0470348492062058</v>
      </c>
      <c r="P44" s="70">
        <v>8.1077354019905457</v>
      </c>
      <c r="Q44" s="70">
        <v>8.092261827097964</v>
      </c>
      <c r="R44" s="70">
        <v>8.1213760760183025</v>
      </c>
      <c r="S44" s="70">
        <v>8.2356352828212902</v>
      </c>
      <c r="T44" s="70">
        <v>8.2467768974139002</v>
      </c>
      <c r="U44" s="70">
        <v>8.152723832032116</v>
      </c>
      <c r="V44" s="70">
        <v>8.1396760074445016</v>
      </c>
      <c r="W44" s="70">
        <v>8.0299869599388458</v>
      </c>
      <c r="X44" s="70">
        <v>8.0282012658532604</v>
      </c>
      <c r="Y44" s="70">
        <v>8.0406207334474953</v>
      </c>
      <c r="Z44" s="70">
        <v>7.9566669893743365</v>
      </c>
      <c r="AA44" s="70">
        <v>7.9781715936707611</v>
      </c>
      <c r="AB44" s="70">
        <v>7.8740977479891372</v>
      </c>
      <c r="AC44" s="70">
        <v>7.7952067722969787</v>
      </c>
      <c r="AD44" s="70">
        <v>7.6209877233187759</v>
      </c>
      <c r="AE44" s="70">
        <v>7.6975505984749786</v>
      </c>
      <c r="AF44" s="81">
        <f t="shared" si="0"/>
        <v>1</v>
      </c>
    </row>
    <row r="45" spans="1:32" x14ac:dyDescent="0.25">
      <c r="A45" s="69" t="s">
        <v>53</v>
      </c>
      <c r="B45" s="70">
        <v>8.5265098285505587</v>
      </c>
      <c r="C45" s="70">
        <v>8.4261863684383975</v>
      </c>
      <c r="D45" s="70">
        <v>8.2074821492468288</v>
      </c>
      <c r="E45" s="70">
        <v>8.3461761733653947</v>
      </c>
      <c r="F45" s="70">
        <v>8.2187325242961684</v>
      </c>
      <c r="G45" s="70">
        <v>7.9495551079901867</v>
      </c>
      <c r="H45" s="70">
        <v>7.7210228314923777</v>
      </c>
      <c r="I45" s="70">
        <v>7.5938643258212979</v>
      </c>
      <c r="J45" s="70">
        <v>7.5921181412999514</v>
      </c>
      <c r="K45" s="70">
        <v>7.6856825642474007</v>
      </c>
      <c r="L45" s="70">
        <v>7.5992539750961825</v>
      </c>
      <c r="M45" s="70">
        <v>7.4658029906264929</v>
      </c>
      <c r="N45" s="70">
        <v>7.3817177079343743</v>
      </c>
      <c r="O45" s="70">
        <v>7.4945024971719256</v>
      </c>
      <c r="P45" s="70">
        <v>7.5537309665264809</v>
      </c>
      <c r="Q45" s="70">
        <v>7.6749097290535104</v>
      </c>
      <c r="R45" s="70">
        <v>7.7797580515109965</v>
      </c>
      <c r="S45" s="70">
        <v>7.8218394886051543</v>
      </c>
      <c r="T45" s="70">
        <v>7.7619615883493189</v>
      </c>
      <c r="U45" s="70">
        <v>7.8583098519062284</v>
      </c>
      <c r="V45" s="70">
        <v>7.7608684451294954</v>
      </c>
      <c r="W45" s="70">
        <v>7.5640409057171283</v>
      </c>
      <c r="X45" s="70">
        <v>7.6061408140973192</v>
      </c>
      <c r="Y45" s="70">
        <v>7.7044605070285721</v>
      </c>
      <c r="Z45" s="70">
        <v>7.8159053164637449</v>
      </c>
      <c r="AA45" s="70">
        <v>7.8976027704831084</v>
      </c>
      <c r="AB45" s="70">
        <v>7.9563562203988054</v>
      </c>
      <c r="AC45" s="70">
        <v>7.8658219705963743</v>
      </c>
      <c r="AD45" s="70">
        <v>7.5808476601930685</v>
      </c>
      <c r="AE45" s="70">
        <v>7.4799311884826905</v>
      </c>
      <c r="AF45" s="81">
        <f t="shared" si="0"/>
        <v>5</v>
      </c>
    </row>
    <row r="46" spans="1:32" x14ac:dyDescent="0.25">
      <c r="A46" s="69" t="s">
        <v>54</v>
      </c>
      <c r="B46" s="70">
        <v>6.8015846075410522</v>
      </c>
      <c r="C46" s="70">
        <v>6.6662456550553317</v>
      </c>
      <c r="D46" s="70">
        <v>6.6606303480186035</v>
      </c>
      <c r="E46" s="70">
        <v>6.9591037757180141</v>
      </c>
      <c r="F46" s="70">
        <v>7.0282643638064615</v>
      </c>
      <c r="G46" s="70">
        <v>6.9749767464535237</v>
      </c>
      <c r="H46" s="70">
        <v>6.7675905089344504</v>
      </c>
      <c r="I46" s="70">
        <v>6.9754807246781532</v>
      </c>
      <c r="J46" s="70">
        <v>6.9631356148613222</v>
      </c>
      <c r="K46" s="70">
        <v>7.0172035404718116</v>
      </c>
      <c r="L46" s="70">
        <v>6.9797588182658501</v>
      </c>
      <c r="M46" s="70">
        <v>6.9029337032383964</v>
      </c>
      <c r="N46" s="70">
        <v>6.9168550923487961</v>
      </c>
      <c r="O46" s="70">
        <v>7.1819987163125658</v>
      </c>
      <c r="P46" s="70">
        <v>7.0981107002966128</v>
      </c>
      <c r="Q46" s="70">
        <v>7.2535856308364801</v>
      </c>
      <c r="R46" s="70">
        <v>7.2588780741342562</v>
      </c>
      <c r="S46" s="70">
        <v>7.3040516338650443</v>
      </c>
      <c r="T46" s="70">
        <v>7.1228876111965249</v>
      </c>
      <c r="U46" s="70">
        <v>7.1827462088572167</v>
      </c>
      <c r="V46" s="70">
        <v>7.250641363444184</v>
      </c>
      <c r="W46" s="70">
        <v>7.2483991580123392</v>
      </c>
      <c r="X46" s="70">
        <v>7.1835519780531705</v>
      </c>
      <c r="Y46" s="70">
        <v>7.2013181168093103</v>
      </c>
      <c r="Z46" s="70">
        <v>7.3369762204591451</v>
      </c>
      <c r="AA46" s="70">
        <v>7.4422248748697699</v>
      </c>
      <c r="AB46" s="70">
        <v>7.5461836706373502</v>
      </c>
      <c r="AC46" s="70">
        <v>7.2905570748792785</v>
      </c>
      <c r="AD46" s="70">
        <v>7.0310918737765613</v>
      </c>
      <c r="AE46" s="70">
        <v>6.8838129592832074</v>
      </c>
      <c r="AF46" s="81">
        <f t="shared" si="0"/>
        <v>15</v>
      </c>
    </row>
    <row r="47" spans="1:32" x14ac:dyDescent="0.25">
      <c r="A47" s="69" t="s">
        <v>55</v>
      </c>
      <c r="B47" s="70">
        <v>5.3313889753179744</v>
      </c>
      <c r="C47" s="70">
        <v>5.0751023595153457</v>
      </c>
      <c r="D47" s="70">
        <v>5.609385027173329</v>
      </c>
      <c r="E47" s="70">
        <v>5.8072170650492616</v>
      </c>
      <c r="F47" s="70">
        <v>5.8781724718780524</v>
      </c>
      <c r="G47" s="70">
        <v>6.0272737292580159</v>
      </c>
      <c r="H47" s="70">
        <v>6.1246256887650139</v>
      </c>
      <c r="I47" s="70">
        <v>6.5524193415144749</v>
      </c>
      <c r="J47" s="70">
        <v>6.659561820989083</v>
      </c>
      <c r="K47" s="70">
        <v>6.5388732654454307</v>
      </c>
      <c r="L47" s="70">
        <v>6.0229222885174849</v>
      </c>
      <c r="M47" s="70">
        <v>5.9699602254283191</v>
      </c>
      <c r="N47" s="70">
        <v>6.1528073651195188</v>
      </c>
      <c r="O47" s="70">
        <v>6.1359393650847132</v>
      </c>
      <c r="P47" s="70">
        <v>6.0352558450369473</v>
      </c>
      <c r="Q47" s="70">
        <v>6.1733717755210016</v>
      </c>
      <c r="R47" s="70">
        <v>6.1627714710354402</v>
      </c>
      <c r="S47" s="70">
        <v>6.1939559813445202</v>
      </c>
      <c r="T47" s="70">
        <v>6.259922521506696</v>
      </c>
      <c r="U47" s="70">
        <v>6.1767932446841778</v>
      </c>
      <c r="V47" s="70">
        <v>6.1716460060656937</v>
      </c>
      <c r="W47" s="70">
        <v>6.2117716321321295</v>
      </c>
      <c r="X47" s="70">
        <v>6.1286193117025398</v>
      </c>
      <c r="Y47" s="70">
        <v>6.0532985785532381</v>
      </c>
      <c r="Z47" s="70">
        <v>5.941530436356687</v>
      </c>
      <c r="AA47" s="70">
        <v>5.8969703937047377</v>
      </c>
      <c r="AB47" s="70">
        <v>5.712449677659599</v>
      </c>
      <c r="AC47" s="70">
        <v>5.6197809676763546</v>
      </c>
      <c r="AD47" s="70">
        <v>5.337657571444443</v>
      </c>
      <c r="AE47" s="70">
        <v>5.3274345058774992</v>
      </c>
      <c r="AF47" s="81">
        <f t="shared" si="0"/>
        <v>57</v>
      </c>
    </row>
    <row r="48" spans="1:32" x14ac:dyDescent="0.25">
      <c r="A48" s="69" t="s">
        <v>56</v>
      </c>
      <c r="B48" s="70">
        <v>7.1624055986445763</v>
      </c>
      <c r="C48" s="70">
        <v>7.2054253243788011</v>
      </c>
      <c r="D48" s="70">
        <v>7.277812109324306</v>
      </c>
      <c r="E48" s="70">
        <v>7.5540082851771393</v>
      </c>
      <c r="F48" s="70">
        <v>7.6201569711815909</v>
      </c>
      <c r="G48" s="70">
        <v>7.7329557327535126</v>
      </c>
      <c r="H48" s="70">
        <v>7.7355898528114801</v>
      </c>
      <c r="I48" s="70">
        <v>7.7508435074034692</v>
      </c>
      <c r="J48" s="70">
        <v>7.7212437563758591</v>
      </c>
      <c r="K48" s="70">
        <v>7.7138335809067398</v>
      </c>
      <c r="L48" s="70">
        <v>7.4676752471661842</v>
      </c>
      <c r="M48" s="70">
        <v>7.3949280096779431</v>
      </c>
      <c r="N48" s="70">
        <v>7.4025158833068341</v>
      </c>
      <c r="O48" s="70">
        <v>7.483198040129345</v>
      </c>
      <c r="P48" s="70">
        <v>7.4629953174823447</v>
      </c>
      <c r="Q48" s="70">
        <v>7.4953338838548094</v>
      </c>
      <c r="R48" s="70">
        <v>7.5808610185199656</v>
      </c>
      <c r="S48" s="70">
        <v>7.593119780651798</v>
      </c>
      <c r="T48" s="70">
        <v>7.6203074163478002</v>
      </c>
      <c r="U48" s="70">
        <v>7.6560928492053977</v>
      </c>
      <c r="V48" s="70">
        <v>7.7622943048838211</v>
      </c>
      <c r="W48" s="70">
        <v>7.7791692392838927</v>
      </c>
      <c r="X48" s="70">
        <v>7.7560228336884238</v>
      </c>
      <c r="Y48" s="70">
        <v>7.7696833516242529</v>
      </c>
      <c r="Z48" s="70">
        <v>7.8031016727426836</v>
      </c>
      <c r="AA48" s="70">
        <v>7.7905818715923063</v>
      </c>
      <c r="AB48" s="70">
        <v>7.7592013722270883</v>
      </c>
      <c r="AC48" s="70">
        <v>7.6765642323947452</v>
      </c>
      <c r="AD48" s="70">
        <v>7.5239408337194336</v>
      </c>
      <c r="AE48" s="70">
        <v>7.4332182222359364</v>
      </c>
      <c r="AF48" s="81">
        <f t="shared" si="0"/>
        <v>6</v>
      </c>
    </row>
    <row r="49" spans="1:32" x14ac:dyDescent="0.25">
      <c r="A49" s="69" t="s">
        <v>57</v>
      </c>
      <c r="B49" s="70">
        <v>6.3304769906967104</v>
      </c>
      <c r="C49" s="70">
        <v>6.2379396919980712</v>
      </c>
      <c r="D49" s="70">
        <v>6.1792960146630955</v>
      </c>
      <c r="E49" s="70">
        <v>6.2892053038783615</v>
      </c>
      <c r="F49" s="70">
        <v>6.20791479802834</v>
      </c>
      <c r="G49" s="70">
        <v>6.2222120094830702</v>
      </c>
      <c r="H49" s="70">
        <v>6.3341794860571552</v>
      </c>
      <c r="I49" s="70">
        <v>6.4526794419035314</v>
      </c>
      <c r="J49" s="70">
        <v>6.3624247460862575</v>
      </c>
      <c r="K49" s="70">
        <v>6.22453769918424</v>
      </c>
      <c r="L49" s="70">
        <v>6.056291656824988</v>
      </c>
      <c r="M49" s="70">
        <v>6.0041472157805131</v>
      </c>
      <c r="N49" s="70">
        <v>5.951578364061441</v>
      </c>
      <c r="O49" s="70">
        <v>6.0494405501200346</v>
      </c>
      <c r="P49" s="70">
        <v>5.7512995130543416</v>
      </c>
      <c r="Q49" s="70">
        <v>6.0238129483826874</v>
      </c>
      <c r="R49" s="70">
        <v>6.2910412416968198</v>
      </c>
      <c r="S49" s="70">
        <v>6.4533850383569549</v>
      </c>
      <c r="T49" s="70">
        <v>6.4850509748831167</v>
      </c>
      <c r="U49" s="70">
        <v>6.4577007757988492</v>
      </c>
      <c r="V49" s="70">
        <v>6.3939103515312974</v>
      </c>
      <c r="W49" s="70">
        <v>6.3083252334318987</v>
      </c>
      <c r="X49" s="70">
        <v>6.2894239429797496</v>
      </c>
      <c r="Y49" s="70">
        <v>6.3227504664687695</v>
      </c>
      <c r="Z49" s="70">
        <v>6.6009659248150578</v>
      </c>
      <c r="AA49" s="70">
        <v>6.6390633982616185</v>
      </c>
      <c r="AB49" s="70">
        <v>6.6287002668930546</v>
      </c>
      <c r="AC49" s="70">
        <v>6.5209858802406648</v>
      </c>
      <c r="AD49" s="70">
        <v>6.3122842161163994</v>
      </c>
      <c r="AE49" s="70">
        <v>6.1344080696215917</v>
      </c>
      <c r="AF49" s="81">
        <f t="shared" si="0"/>
        <v>36</v>
      </c>
    </row>
    <row r="50" spans="1:32" x14ac:dyDescent="0.25">
      <c r="A50" s="69" t="s">
        <v>79</v>
      </c>
      <c r="B50" s="70">
        <v>5.250378777930643</v>
      </c>
      <c r="C50" s="70">
        <v>5.0033078993038265</v>
      </c>
      <c r="D50" s="70">
        <v>4.4637172374772645</v>
      </c>
      <c r="E50" s="70">
        <v>4.8206502134666183</v>
      </c>
      <c r="F50" s="70">
        <v>4.915671826182038</v>
      </c>
      <c r="G50" s="70">
        <v>4.9243027124516816</v>
      </c>
      <c r="H50" s="70">
        <v>5.0178962196988683</v>
      </c>
      <c r="I50" s="70">
        <v>5.7966448177292662</v>
      </c>
      <c r="J50" s="70">
        <v>5.7132565037788661</v>
      </c>
      <c r="K50" s="70">
        <v>5.5357535460192224</v>
      </c>
      <c r="L50" s="70">
        <v>5.2896388304703637</v>
      </c>
      <c r="M50" s="70">
        <v>5.1640488555918518</v>
      </c>
      <c r="N50" s="70">
        <v>4.9338933594911092</v>
      </c>
      <c r="O50" s="70">
        <v>5.3785049992427254</v>
      </c>
      <c r="P50" s="70">
        <v>5.500042723715608</v>
      </c>
      <c r="Q50" s="70">
        <v>5.55139251264593</v>
      </c>
      <c r="R50" s="70">
        <v>5.3828749948197485</v>
      </c>
      <c r="S50" s="70">
        <v>5.5509315191010424</v>
      </c>
      <c r="T50" s="70">
        <v>5.4759308269184066</v>
      </c>
      <c r="U50" s="70">
        <v>5.3590501882252122</v>
      </c>
      <c r="V50" s="70">
        <v>5.1363959908457426</v>
      </c>
      <c r="W50" s="70">
        <v>4.8951326730671516</v>
      </c>
      <c r="X50" s="70">
        <v>5.1260548567833659</v>
      </c>
      <c r="Y50" s="70">
        <v>5.3597695577628128</v>
      </c>
      <c r="Z50" s="70">
        <v>5.7310367102073316</v>
      </c>
      <c r="AA50" s="70">
        <v>6.2700265563225459</v>
      </c>
      <c r="AB50" s="70">
        <v>6.1702338546532607</v>
      </c>
      <c r="AC50" s="70">
        <v>6.0710262526180498</v>
      </c>
      <c r="AD50" s="70">
        <v>5.877739263455191</v>
      </c>
      <c r="AE50" s="70">
        <v>5.6931259950772315</v>
      </c>
      <c r="AF50" s="81">
        <f t="shared" si="0"/>
        <v>49</v>
      </c>
    </row>
    <row r="51" spans="1:32" x14ac:dyDescent="0.25">
      <c r="A51" s="69" t="s">
        <v>58</v>
      </c>
      <c r="B51" s="70">
        <v>5.8366537218941419</v>
      </c>
      <c r="C51" s="70">
        <v>5.739472118006816</v>
      </c>
      <c r="D51" s="70">
        <v>5.2807802293489319</v>
      </c>
      <c r="E51" s="70">
        <v>5.6008885631946752</v>
      </c>
      <c r="F51" s="70">
        <v>5.6273059567169357</v>
      </c>
      <c r="G51" s="70">
        <v>5.5764934593714512</v>
      </c>
      <c r="H51" s="70">
        <v>5.7751485771040052</v>
      </c>
      <c r="I51" s="70">
        <v>6.0008930317569806</v>
      </c>
      <c r="J51" s="70">
        <v>6.105625249871971</v>
      </c>
      <c r="K51" s="70">
        <v>6.1226426113080441</v>
      </c>
      <c r="L51" s="70">
        <v>6.0146423255792678</v>
      </c>
      <c r="M51" s="70">
        <v>6.0549284628344218</v>
      </c>
      <c r="N51" s="70">
        <v>6.0394367693617355</v>
      </c>
      <c r="O51" s="70">
        <v>6.1852956521698275</v>
      </c>
      <c r="P51" s="70">
        <v>6.1557776704915517</v>
      </c>
      <c r="Q51" s="70">
        <v>6.2549061011542362</v>
      </c>
      <c r="R51" s="70">
        <v>6.2945335570494523</v>
      </c>
      <c r="S51" s="70">
        <v>6.4607085439318181</v>
      </c>
      <c r="T51" s="70">
        <v>6.4364913209140342</v>
      </c>
      <c r="U51" s="70">
        <v>6.4491231998116012</v>
      </c>
      <c r="V51" s="70">
        <v>6.4188731304619777</v>
      </c>
      <c r="W51" s="70">
        <v>6.3569957817328779</v>
      </c>
      <c r="X51" s="70">
        <v>6.373317310710406</v>
      </c>
      <c r="Y51" s="70">
        <v>6.4261829249455049</v>
      </c>
      <c r="Z51" s="70">
        <v>6.5155747844804495</v>
      </c>
      <c r="AA51" s="70">
        <v>6.5338740099905257</v>
      </c>
      <c r="AB51" s="70">
        <v>6.548831368289914</v>
      </c>
      <c r="AC51" s="70">
        <v>6.2444349871041149</v>
      </c>
      <c r="AD51" s="70">
        <v>5.875689072713147</v>
      </c>
      <c r="AE51" s="70">
        <v>5.8860321200149626</v>
      </c>
      <c r="AF51" s="81">
        <f t="shared" si="0"/>
        <v>43</v>
      </c>
    </row>
    <row r="52" spans="1:32" x14ac:dyDescent="0.25">
      <c r="A52" s="76" t="s">
        <v>59</v>
      </c>
      <c r="B52" s="77">
        <v>8.2446529545989335</v>
      </c>
      <c r="C52" s="77">
        <v>7.3939648733208996</v>
      </c>
      <c r="D52" s="77">
        <v>6.8148618892741233</v>
      </c>
      <c r="E52" s="77">
        <v>6.8879748413983002</v>
      </c>
      <c r="F52" s="77">
        <v>6.7971196089194414</v>
      </c>
      <c r="G52" s="77">
        <v>6.1577466903416633</v>
      </c>
      <c r="H52" s="77">
        <v>6.3573968806164949</v>
      </c>
      <c r="I52" s="77">
        <v>6.8897192903720352</v>
      </c>
      <c r="J52" s="77">
        <v>7.0227051485036434</v>
      </c>
      <c r="K52" s="77">
        <v>7.238454065746601</v>
      </c>
      <c r="L52" s="77">
        <v>7.1590914157466621</v>
      </c>
      <c r="M52" s="77">
        <v>7.0017887173389193</v>
      </c>
      <c r="N52" s="77">
        <v>7.1442161284875167</v>
      </c>
      <c r="O52" s="77">
        <v>7.0629464746267923</v>
      </c>
      <c r="P52" s="77">
        <v>7.3356232213454637</v>
      </c>
      <c r="Q52" s="77">
        <v>7.463227271083011</v>
      </c>
      <c r="R52" s="77">
        <v>7.1227478739629158</v>
      </c>
      <c r="S52" s="77">
        <v>7.0222778360345162</v>
      </c>
      <c r="T52" s="77">
        <v>7.1057058818449983</v>
      </c>
      <c r="U52" s="77">
        <v>7.2502568295946537</v>
      </c>
      <c r="V52" s="77">
        <v>6.9632237933022827</v>
      </c>
      <c r="W52" s="77">
        <v>6.7942882088632652</v>
      </c>
      <c r="X52" s="77">
        <v>6.9406408079092055</v>
      </c>
      <c r="Y52" s="77">
        <v>7.1155086766280755</v>
      </c>
      <c r="Z52" s="77">
        <v>7.0543492339075593</v>
      </c>
      <c r="AA52" s="77">
        <v>7.2833527134551588</v>
      </c>
      <c r="AB52" s="77">
        <v>7.2146018785397574</v>
      </c>
      <c r="AC52" s="77">
        <v>7.3001760515249847</v>
      </c>
      <c r="AD52" s="77">
        <v>6.9698961571354063</v>
      </c>
      <c r="AE52" s="77">
        <v>6.9524724505215394</v>
      </c>
      <c r="AF52" s="82">
        <f t="shared" si="0"/>
        <v>13</v>
      </c>
    </row>
    <row r="53" spans="1:32" x14ac:dyDescent="0.25">
      <c r="A53" s="73" t="s">
        <v>60</v>
      </c>
      <c r="B53" s="74">
        <v>6.9729775895816806</v>
      </c>
      <c r="C53" s="74">
        <v>6.6253333675187962</v>
      </c>
      <c r="D53" s="74">
        <v>6.2914334478292124</v>
      </c>
      <c r="E53" s="74">
        <v>6.252817292430163</v>
      </c>
      <c r="F53" s="74">
        <v>6.4669890873508642</v>
      </c>
      <c r="G53" s="74">
        <v>5.9396500433059076</v>
      </c>
      <c r="H53" s="74">
        <v>5.7514448791711281</v>
      </c>
      <c r="I53" s="74">
        <v>6.1013172110732965</v>
      </c>
      <c r="J53" s="74">
        <v>6.0158158559076682</v>
      </c>
      <c r="K53" s="74">
        <v>6.1275137980680476</v>
      </c>
      <c r="L53" s="74">
        <v>5.9756376192839014</v>
      </c>
      <c r="M53" s="74">
        <v>5.7077560014836335</v>
      </c>
      <c r="N53" s="74">
        <v>6.0576565993189426</v>
      </c>
      <c r="O53" s="74">
        <v>6.5414465705088061</v>
      </c>
      <c r="P53" s="74">
        <v>6.7439102158029165</v>
      </c>
      <c r="Q53" s="74">
        <v>6.9193182557977453</v>
      </c>
      <c r="R53" s="74">
        <v>7.0670429729593502</v>
      </c>
      <c r="S53" s="74">
        <v>7.0443984387284049</v>
      </c>
      <c r="T53" s="74">
        <v>7.178151903147012</v>
      </c>
      <c r="U53" s="74">
        <v>7.3743877849528312</v>
      </c>
      <c r="V53" s="74">
        <v>7.2388798897612645</v>
      </c>
      <c r="W53" s="74">
        <v>7.168423232111536</v>
      </c>
      <c r="X53" s="74">
        <v>7.4885165397582858</v>
      </c>
      <c r="Y53" s="74">
        <v>7.6575276266838204</v>
      </c>
      <c r="Z53" s="74">
        <v>7.8953343462192658</v>
      </c>
      <c r="AA53" s="74">
        <v>7.946340640155011</v>
      </c>
      <c r="AB53" s="74">
        <v>7.8834334491620046</v>
      </c>
      <c r="AC53" s="74">
        <v>7.9465617202068444</v>
      </c>
      <c r="AD53" s="74">
        <v>7.5825145234254316</v>
      </c>
      <c r="AE53" s="74">
        <v>7.6112879730976983</v>
      </c>
      <c r="AF53" s="81">
        <f t="shared" si="0"/>
        <v>4</v>
      </c>
    </row>
    <row r="54" spans="1:32" x14ac:dyDescent="0.25">
      <c r="A54" s="73" t="s">
        <v>61</v>
      </c>
      <c r="B54" s="74">
        <v>4.9560869622164505</v>
      </c>
      <c r="C54" s="74">
        <v>4.6275083372864998</v>
      </c>
      <c r="D54" s="74">
        <v>4.4385239616471086</v>
      </c>
      <c r="E54" s="74">
        <v>4.5829676013043565</v>
      </c>
      <c r="F54" s="74">
        <v>4.8111817675018766</v>
      </c>
      <c r="G54" s="74">
        <v>4.8294202014892074</v>
      </c>
      <c r="H54" s="74">
        <v>5.2010812231689103</v>
      </c>
      <c r="I54" s="74">
        <v>5.3617511146374</v>
      </c>
      <c r="J54" s="74">
        <v>5.4118436953649267</v>
      </c>
      <c r="K54" s="74">
        <v>5.2366932540522342</v>
      </c>
      <c r="L54" s="74">
        <v>5.0048489750995033</v>
      </c>
      <c r="M54" s="74">
        <v>4.7345277948452953</v>
      </c>
      <c r="N54" s="74">
        <v>4.6640842243903498</v>
      </c>
      <c r="O54" s="74">
        <v>4.6815460312924229</v>
      </c>
      <c r="P54" s="74">
        <v>4.6526292845000796</v>
      </c>
      <c r="Q54" s="74">
        <v>4.6314147128342809</v>
      </c>
      <c r="R54" s="74">
        <v>4.6209228599078616</v>
      </c>
      <c r="S54" s="74">
        <v>4.7892783841165532</v>
      </c>
      <c r="T54" s="74">
        <v>5.0331279309357395</v>
      </c>
      <c r="U54" s="74">
        <v>5.2188215180299808</v>
      </c>
      <c r="V54" s="74">
        <v>5.2839868618330241</v>
      </c>
      <c r="W54" s="74">
        <v>5.2659494288177369</v>
      </c>
      <c r="X54" s="74">
        <v>5.3915036055517911</v>
      </c>
      <c r="Y54" s="74">
        <v>5.5454212750697636</v>
      </c>
      <c r="Z54" s="74">
        <v>5.9644211682830468</v>
      </c>
      <c r="AA54" s="74">
        <v>6.1795075845274381</v>
      </c>
      <c r="AB54" s="74">
        <v>6.1824551695638066</v>
      </c>
      <c r="AC54" s="74">
        <v>6.1759988553648979</v>
      </c>
      <c r="AD54" s="74">
        <v>6.0434985716568077</v>
      </c>
      <c r="AE54" s="74">
        <v>6.0725867681797068</v>
      </c>
      <c r="AF54" s="81">
        <f t="shared" si="0"/>
        <v>39</v>
      </c>
    </row>
    <row r="55" spans="1:32" x14ac:dyDescent="0.25">
      <c r="A55" s="73" t="s">
        <v>62</v>
      </c>
      <c r="B55" s="74">
        <v>5.3838738081413879</v>
      </c>
      <c r="C55" s="74">
        <v>4.9075882994067799</v>
      </c>
      <c r="D55" s="74">
        <v>4.5876054763718237</v>
      </c>
      <c r="E55" s="74">
        <v>4.8905943580861715</v>
      </c>
      <c r="F55" s="74">
        <v>4.8212048512164722</v>
      </c>
      <c r="G55" s="74">
        <v>4.675684801345267</v>
      </c>
      <c r="H55" s="74">
        <v>4.406955786610677</v>
      </c>
      <c r="I55" s="74">
        <v>4.4403319709627782</v>
      </c>
      <c r="J55" s="74">
        <v>4.6241789902908232</v>
      </c>
      <c r="K55" s="74">
        <v>4.5850402920169868</v>
      </c>
      <c r="L55" s="74">
        <v>4.3314794719614467</v>
      </c>
      <c r="M55" s="74">
        <v>4.1790588234090231</v>
      </c>
      <c r="N55" s="74">
        <v>4.1376967202533361</v>
      </c>
      <c r="O55" s="74">
        <v>4.4602059365785731</v>
      </c>
      <c r="P55" s="74">
        <v>4.4901064447852717</v>
      </c>
      <c r="Q55" s="74">
        <v>4.7786628270480991</v>
      </c>
      <c r="R55" s="74">
        <v>4.8061497087422191</v>
      </c>
      <c r="S55" s="74">
        <v>4.9629874444174185</v>
      </c>
      <c r="T55" s="74">
        <v>4.8945778693043076</v>
      </c>
      <c r="U55" s="74">
        <v>5.0852564607379316</v>
      </c>
      <c r="V55" s="74">
        <v>5.1231384865748426</v>
      </c>
      <c r="W55" s="74">
        <v>4.9981336989650069</v>
      </c>
      <c r="X55" s="74">
        <v>4.890535144266706</v>
      </c>
      <c r="Y55" s="74">
        <v>4.9155135528968099</v>
      </c>
      <c r="Z55" s="74">
        <v>5.1522347836818545</v>
      </c>
      <c r="AA55" s="74">
        <v>5.4642179975471423</v>
      </c>
      <c r="AB55" s="74">
        <v>5.5540676558905551</v>
      </c>
      <c r="AC55" s="74">
        <v>5.5238590418014111</v>
      </c>
      <c r="AD55" s="74">
        <v>5.5139604481681204</v>
      </c>
      <c r="AE55" s="74">
        <v>5.5227424995984711</v>
      </c>
      <c r="AF55" s="81">
        <f t="shared" si="0"/>
        <v>53</v>
      </c>
    </row>
    <row r="56" spans="1:32" x14ac:dyDescent="0.25">
      <c r="A56" s="73" t="s">
        <v>63</v>
      </c>
      <c r="B56" s="74">
        <v>4.3380231903967008</v>
      </c>
      <c r="C56" s="74">
        <v>4.2545583885245781</v>
      </c>
      <c r="D56" s="74">
        <v>4.202556648767966</v>
      </c>
      <c r="E56" s="74">
        <v>4.3257359645320799</v>
      </c>
      <c r="F56" s="74">
        <v>4.4248313507595656</v>
      </c>
      <c r="G56" s="74">
        <v>4.5425815596287835</v>
      </c>
      <c r="H56" s="74">
        <v>4.642052366938894</v>
      </c>
      <c r="I56" s="74">
        <v>4.8559942395038567</v>
      </c>
      <c r="J56" s="74">
        <v>4.8653123114226222</v>
      </c>
      <c r="K56" s="74">
        <v>4.5689778676293287</v>
      </c>
      <c r="L56" s="74">
        <v>4.2435693884672574</v>
      </c>
      <c r="M56" s="74">
        <v>4.2592804437364071</v>
      </c>
      <c r="N56" s="74">
        <v>4.4082813130344398</v>
      </c>
      <c r="O56" s="74">
        <v>4.5688245613411338</v>
      </c>
      <c r="P56" s="74">
        <v>4.7797959150725218</v>
      </c>
      <c r="Q56" s="74">
        <v>4.7923330074998116</v>
      </c>
      <c r="R56" s="74">
        <v>4.8424071064990839</v>
      </c>
      <c r="S56" s="74">
        <v>5.0452076421891769</v>
      </c>
      <c r="T56" s="74">
        <v>5.3401639464828605</v>
      </c>
      <c r="U56" s="74">
        <v>5.4481985575855028</v>
      </c>
      <c r="V56" s="74">
        <v>5.3881324579852672</v>
      </c>
      <c r="W56" s="74">
        <v>5.2138735971576802</v>
      </c>
      <c r="X56" s="74">
        <v>5.2574359928836634</v>
      </c>
      <c r="Y56" s="74">
        <v>5.2712298618126505</v>
      </c>
      <c r="Z56" s="74">
        <v>5.4921288053230901</v>
      </c>
      <c r="AA56" s="74">
        <v>5.5962225800330865</v>
      </c>
      <c r="AB56" s="74">
        <v>5.5355676492363983</v>
      </c>
      <c r="AC56" s="74">
        <v>5.3082260412917472</v>
      </c>
      <c r="AD56" s="74">
        <v>5.4269727691302103</v>
      </c>
      <c r="AE56" s="74">
        <v>5.4928961531431186</v>
      </c>
      <c r="AF56" s="81">
        <f t="shared" si="0"/>
        <v>54</v>
      </c>
    </row>
    <row r="57" spans="1:32" x14ac:dyDescent="0.25">
      <c r="A57" s="73" t="s">
        <v>64</v>
      </c>
      <c r="B57" s="74">
        <v>3.645088267181714</v>
      </c>
      <c r="C57" s="74">
        <v>3.5795249293275764</v>
      </c>
      <c r="D57" s="74">
        <v>3.0910143065861315</v>
      </c>
      <c r="E57" s="74">
        <v>3.3827365466794124</v>
      </c>
      <c r="F57" s="74">
        <v>3.418070056581652</v>
      </c>
      <c r="G57" s="74">
        <v>3.572472822141942</v>
      </c>
      <c r="H57" s="74">
        <v>3.5351001776862883</v>
      </c>
      <c r="I57" s="74">
        <v>3.8436581182936966</v>
      </c>
      <c r="J57" s="74">
        <v>3.8311798774754311</v>
      </c>
      <c r="K57" s="74">
        <v>3.3573513116097828</v>
      </c>
      <c r="L57" s="74">
        <v>3.3654545766062398</v>
      </c>
      <c r="M57" s="74">
        <v>2.8902444609240434</v>
      </c>
      <c r="N57" s="74">
        <v>3.0012700072495844</v>
      </c>
      <c r="O57" s="74">
        <v>3.1069609208138025</v>
      </c>
      <c r="P57" s="74">
        <v>3.2866634170393318</v>
      </c>
      <c r="Q57" s="74">
        <v>3.2278202102081495</v>
      </c>
      <c r="R57" s="74">
        <v>3.4704977646524235</v>
      </c>
      <c r="S57" s="74">
        <v>3.9881855181627306</v>
      </c>
      <c r="T57" s="74">
        <v>4.3798949539793304</v>
      </c>
      <c r="U57" s="74">
        <v>4.8661472031204811</v>
      </c>
      <c r="V57" s="74">
        <v>4.7388658118676767</v>
      </c>
      <c r="W57" s="74">
        <v>5.1634823747066667</v>
      </c>
      <c r="X57" s="74">
        <v>5.2838796643947203</v>
      </c>
      <c r="Y57" s="74">
        <v>5.3499972559666453</v>
      </c>
      <c r="Z57" s="74">
        <v>5.8691994216887151</v>
      </c>
      <c r="AA57" s="74">
        <v>6.0353795634938576</v>
      </c>
      <c r="AB57" s="74">
        <v>6.4209961860202389</v>
      </c>
      <c r="AC57" s="74">
        <v>6.5512613235596753</v>
      </c>
      <c r="AD57" s="74">
        <v>5.7153129978553858</v>
      </c>
      <c r="AE57" s="74">
        <v>5.745533024025117</v>
      </c>
      <c r="AF57" s="81">
        <f t="shared" si="0"/>
        <v>44</v>
      </c>
    </row>
    <row r="58" spans="1:32" x14ac:dyDescent="0.25">
      <c r="A58" s="73" t="s">
        <v>65</v>
      </c>
      <c r="B58" s="74">
        <v>4.286031636041824</v>
      </c>
      <c r="C58" s="74">
        <v>4.3686388377180947</v>
      </c>
      <c r="D58" s="74">
        <v>4.5295013715220191</v>
      </c>
      <c r="E58" s="74">
        <v>4.6461048972521768</v>
      </c>
      <c r="F58" s="74">
        <v>4.5349871740361118</v>
      </c>
      <c r="G58" s="74">
        <v>4.8466498933544573</v>
      </c>
      <c r="H58" s="74">
        <v>4.8716331320008157</v>
      </c>
      <c r="I58" s="74">
        <v>4.9554950639934159</v>
      </c>
      <c r="J58" s="74">
        <v>4.9416730811830698</v>
      </c>
      <c r="K58" s="74">
        <v>4.7859597308121744</v>
      </c>
      <c r="L58" s="74">
        <v>4.6517232333314649</v>
      </c>
      <c r="M58" s="74">
        <v>4.4499765080737204</v>
      </c>
      <c r="N58" s="74">
        <v>4.3908462886532007</v>
      </c>
      <c r="O58" s="74">
        <v>4.3887509563749685</v>
      </c>
      <c r="P58" s="74">
        <v>4.6141525301126665</v>
      </c>
      <c r="Q58" s="74">
        <v>4.8948327400631628</v>
      </c>
      <c r="R58" s="74">
        <v>4.9014636678389607</v>
      </c>
      <c r="S58" s="74">
        <v>5.1225415321960677</v>
      </c>
      <c r="T58" s="74">
        <v>5.2244841490678979</v>
      </c>
      <c r="U58" s="74">
        <v>5.4484223479095588</v>
      </c>
      <c r="V58" s="74">
        <v>5.3850238893413929</v>
      </c>
      <c r="W58" s="74">
        <v>5.3542780233822462</v>
      </c>
      <c r="X58" s="74">
        <v>5.3986981606527182</v>
      </c>
      <c r="Y58" s="74">
        <v>5.2565563964642061</v>
      </c>
      <c r="Z58" s="74">
        <v>5.3258027529124696</v>
      </c>
      <c r="AA58" s="74">
        <v>5.3873026789215004</v>
      </c>
      <c r="AB58" s="74">
        <v>5.3224435039634699</v>
      </c>
      <c r="AC58" s="74">
        <v>5.2617096714511007</v>
      </c>
      <c r="AD58" s="74">
        <v>5.1057061922222831</v>
      </c>
      <c r="AE58" s="74">
        <v>5.070924064277512</v>
      </c>
      <c r="AF58" s="81">
        <f t="shared" si="0"/>
        <v>59</v>
      </c>
    </row>
    <row r="59" spans="1:32" x14ac:dyDescent="0.25">
      <c r="A59" s="73" t="s">
        <v>66</v>
      </c>
      <c r="B59" s="74">
        <v>5.8878395998742263</v>
      </c>
      <c r="C59" s="74">
        <v>5.6149022612322623</v>
      </c>
      <c r="D59" s="74">
        <v>5.6618154573406905</v>
      </c>
      <c r="E59" s="74">
        <v>5.7614137225150612</v>
      </c>
      <c r="F59" s="74">
        <v>5.7773792151891259</v>
      </c>
      <c r="G59" s="74">
        <v>5.7290713779010849</v>
      </c>
      <c r="H59" s="74">
        <v>5.6884699805197618</v>
      </c>
      <c r="I59" s="74">
        <v>5.7239689924710255</v>
      </c>
      <c r="J59" s="74">
        <v>5.6852106765937158</v>
      </c>
      <c r="K59" s="74">
        <v>5.1568999145964343</v>
      </c>
      <c r="L59" s="74">
        <v>4.9418558131160211</v>
      </c>
      <c r="M59" s="74">
        <v>4.5336110422946865</v>
      </c>
      <c r="N59" s="74">
        <v>4.5188432122628974</v>
      </c>
      <c r="O59" s="74">
        <v>4.807192156353123</v>
      </c>
      <c r="P59" s="74">
        <v>4.8735626416351678</v>
      </c>
      <c r="Q59" s="74">
        <v>4.9963131923615087</v>
      </c>
      <c r="R59" s="74">
        <v>5.289644107486704</v>
      </c>
      <c r="S59" s="74">
        <v>5.4843297090651433</v>
      </c>
      <c r="T59" s="74">
        <v>5.7924885110570452</v>
      </c>
      <c r="U59" s="74">
        <v>5.9798124809565829</v>
      </c>
      <c r="V59" s="74">
        <v>5.8821605251300229</v>
      </c>
      <c r="W59" s="74">
        <v>5.818269552241623</v>
      </c>
      <c r="X59" s="74">
        <v>5.7498213237877325</v>
      </c>
      <c r="Y59" s="74">
        <v>5.7226538807278837</v>
      </c>
      <c r="Z59" s="74">
        <v>5.8874664644131558</v>
      </c>
      <c r="AA59" s="74">
        <v>6.0177554812200507</v>
      </c>
      <c r="AB59" s="74">
        <v>5.9493413745052637</v>
      </c>
      <c r="AC59" s="74">
        <v>5.7562087550957921</v>
      </c>
      <c r="AD59" s="74">
        <v>5.7279942340642007</v>
      </c>
      <c r="AE59" s="74">
        <v>5.7112859160551528</v>
      </c>
      <c r="AF59" s="81">
        <f t="shared" si="0"/>
        <v>47</v>
      </c>
    </row>
    <row r="60" spans="1:32" x14ac:dyDescent="0.25">
      <c r="A60" s="73" t="s">
        <v>67</v>
      </c>
      <c r="B60" s="74">
        <v>4.4860435326368959</v>
      </c>
      <c r="C60" s="74">
        <v>4.5204612256753753</v>
      </c>
      <c r="D60" s="74">
        <v>4.8499081083020146</v>
      </c>
      <c r="E60" s="74">
        <v>4.603434643638443</v>
      </c>
      <c r="F60" s="74">
        <v>4.6032073369859381</v>
      </c>
      <c r="G60" s="74">
        <v>4.8152383966251247</v>
      </c>
      <c r="H60" s="74">
        <v>4.5754874204533378</v>
      </c>
      <c r="I60" s="74">
        <v>4.7347745735361135</v>
      </c>
      <c r="J60" s="74">
        <v>4.5739439706121301</v>
      </c>
      <c r="K60" s="74">
        <v>4.4582419725574498</v>
      </c>
      <c r="L60" s="74">
        <v>4.4303733150598488</v>
      </c>
      <c r="M60" s="74">
        <v>4.2950086397640188</v>
      </c>
      <c r="N60" s="74">
        <v>4.3781301279167053</v>
      </c>
      <c r="O60" s="74">
        <v>4.547864831862765</v>
      </c>
      <c r="P60" s="74">
        <v>4.5964279414727693</v>
      </c>
      <c r="Q60" s="74">
        <v>4.8110600489455253</v>
      </c>
      <c r="R60" s="74">
        <v>4.6794127817394395</v>
      </c>
      <c r="S60" s="74">
        <v>4.8882424249729306</v>
      </c>
      <c r="T60" s="74">
        <v>5.002040352865138</v>
      </c>
      <c r="U60" s="74">
        <v>4.9393231227089629</v>
      </c>
      <c r="V60" s="74">
        <v>4.8961970471995917</v>
      </c>
      <c r="W60" s="74">
        <v>5.0470861179629063</v>
      </c>
      <c r="X60" s="74">
        <v>4.9334705108038213</v>
      </c>
      <c r="Y60" s="74">
        <v>4.9616341099426791</v>
      </c>
      <c r="Z60" s="74">
        <v>5.127070537981524</v>
      </c>
      <c r="AA60" s="74">
        <v>5.3499365943624744</v>
      </c>
      <c r="AB60" s="74">
        <v>5.2339458840765696</v>
      </c>
      <c r="AC60" s="74">
        <v>5.2307299821073086</v>
      </c>
      <c r="AD60" s="74">
        <v>5.2351721296909526</v>
      </c>
      <c r="AE60" s="74">
        <v>5.2334758780509238</v>
      </c>
      <c r="AF60" s="81">
        <f t="shared" si="0"/>
        <v>58</v>
      </c>
    </row>
    <row r="61" spans="1:32" x14ac:dyDescent="0.25">
      <c r="A61" s="73" t="s">
        <v>68</v>
      </c>
      <c r="B61" s="74">
        <v>4.0995888311225519</v>
      </c>
      <c r="C61" s="74">
        <v>3.5007746769599621</v>
      </c>
      <c r="D61" s="74">
        <v>3.5526553419926272</v>
      </c>
      <c r="E61" s="74">
        <v>3.7033790353900766</v>
      </c>
      <c r="F61" s="74">
        <v>3.6216009271288025</v>
      </c>
      <c r="G61" s="74">
        <v>3.8691365653197192</v>
      </c>
      <c r="H61" s="74">
        <v>3.927777681363819</v>
      </c>
      <c r="I61" s="74">
        <v>4.2532401358700547</v>
      </c>
      <c r="J61" s="74">
        <v>4.2519126678591057</v>
      </c>
      <c r="K61" s="74">
        <v>4.0669431428255676</v>
      </c>
      <c r="L61" s="74">
        <v>3.6000722063782731</v>
      </c>
      <c r="M61" s="74">
        <v>3.2050364761121073</v>
      </c>
      <c r="N61" s="74">
        <v>3.2029983310095838</v>
      </c>
      <c r="O61" s="74">
        <v>3.611096421838885</v>
      </c>
      <c r="P61" s="74">
        <v>3.6005830527382976</v>
      </c>
      <c r="Q61" s="74">
        <v>3.7554544499731115</v>
      </c>
      <c r="R61" s="74">
        <v>3.8894218916193655</v>
      </c>
      <c r="S61" s="74">
        <v>4.0454239047192475</v>
      </c>
      <c r="T61" s="74">
        <v>4.3238103864720747</v>
      </c>
      <c r="U61" s="74">
        <v>4.4574470488432523</v>
      </c>
      <c r="V61" s="74">
        <v>4.3099289234783553</v>
      </c>
      <c r="W61" s="74">
        <v>4.3297728016961905</v>
      </c>
      <c r="X61" s="74">
        <v>4.2090292176386583</v>
      </c>
      <c r="Y61" s="74">
        <v>4.1223243329656922</v>
      </c>
      <c r="Z61" s="74">
        <v>4.3860787131766683</v>
      </c>
      <c r="AA61" s="74">
        <v>4.5391298881478201</v>
      </c>
      <c r="AB61" s="74">
        <v>4.4674409955226366</v>
      </c>
      <c r="AC61" s="74">
        <v>4.482769059310943</v>
      </c>
      <c r="AD61" s="74">
        <v>4.3501791388900797</v>
      </c>
      <c r="AE61" s="74">
        <v>4.4443353269423396</v>
      </c>
      <c r="AF61" s="81">
        <f t="shared" si="0"/>
        <v>60</v>
      </c>
    </row>
    <row r="62" spans="1:32" x14ac:dyDescent="0.25">
      <c r="A62" s="75" t="s">
        <v>69</v>
      </c>
      <c r="B62" s="78">
        <v>4.9265440936476264</v>
      </c>
      <c r="C62" s="78">
        <v>4.7203403533672299</v>
      </c>
      <c r="D62" s="78">
        <v>4.3721655438155977</v>
      </c>
      <c r="E62" s="78">
        <v>4.4596649110112097</v>
      </c>
      <c r="F62" s="78">
        <v>4.62113955202397</v>
      </c>
      <c r="G62" s="78">
        <v>4.4021836381424002</v>
      </c>
      <c r="H62" s="78">
        <v>4.3765326875679635</v>
      </c>
      <c r="I62" s="78">
        <v>4.1016682904582256</v>
      </c>
      <c r="J62" s="78">
        <v>4.3425108943999104</v>
      </c>
      <c r="K62" s="78">
        <v>4.2183266753923636</v>
      </c>
      <c r="L62" s="78">
        <v>3.9860599589241623</v>
      </c>
      <c r="M62" s="78">
        <v>3.7374564233235432</v>
      </c>
      <c r="N62" s="78">
        <v>3.9306537897217173</v>
      </c>
      <c r="O62" s="78">
        <v>4.3865458867423124</v>
      </c>
      <c r="P62" s="78">
        <v>4.5677255317850127</v>
      </c>
      <c r="Q62" s="78">
        <v>4.8135487651019853</v>
      </c>
      <c r="R62" s="78">
        <v>4.9982066467638093</v>
      </c>
      <c r="S62" s="78">
        <v>4.9401069716449397</v>
      </c>
      <c r="T62" s="78">
        <v>4.9371684096358353</v>
      </c>
      <c r="U62" s="78">
        <v>5.2051862405403417</v>
      </c>
      <c r="V62" s="78">
        <v>4.9479942680481743</v>
      </c>
      <c r="W62" s="78">
        <v>4.7663375614071803</v>
      </c>
      <c r="X62" s="78">
        <v>4.9283152040152105</v>
      </c>
      <c r="Y62" s="78">
        <v>5.1757597531837485</v>
      </c>
      <c r="Z62" s="78">
        <v>5.5744066950687143</v>
      </c>
      <c r="AA62" s="78">
        <v>5.703785214575511</v>
      </c>
      <c r="AB62" s="78">
        <v>5.9801003715317087</v>
      </c>
      <c r="AC62" s="78">
        <v>6.4634148777634204</v>
      </c>
      <c r="AD62" s="78">
        <v>6.0298042884606167</v>
      </c>
      <c r="AE62" s="78">
        <v>6.0874399731810707</v>
      </c>
      <c r="AF62" s="82">
        <f t="shared" si="0"/>
        <v>38</v>
      </c>
    </row>
    <row r="64" spans="1:32" x14ac:dyDescent="0.25">
      <c r="A64" s="80" t="s">
        <v>163</v>
      </c>
      <c r="B64" s="187">
        <f>MAX(B3:AE52)</f>
        <v>8.5265098285505587</v>
      </c>
      <c r="C64" s="187">
        <f>MAX(B53:AE62)</f>
        <v>7.9465617202068444</v>
      </c>
      <c r="D64" s="187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F64" s="66"/>
    </row>
    <row r="65" spans="2:4" x14ac:dyDescent="0.25">
      <c r="B65" s="187">
        <f>MIN(B3:AE52)</f>
        <v>4.4637172374772645</v>
      </c>
      <c r="C65" s="187">
        <f>MIN(B53:AE62)</f>
        <v>2.8902444609240434</v>
      </c>
      <c r="D65" s="187"/>
    </row>
    <row r="66" spans="2:4" x14ac:dyDescent="0.25">
      <c r="B66" s="187">
        <f>B64-B65</f>
        <v>4.0627925910732943</v>
      </c>
      <c r="C66" s="187">
        <f>C64-C65</f>
        <v>5.0563172592828014</v>
      </c>
      <c r="D66" s="18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opLeftCell="A38" workbookViewId="0">
      <selection activeCell="A50" sqref="A50"/>
    </sheetView>
  </sheetViews>
  <sheetFormatPr defaultRowHeight="15" x14ac:dyDescent="0.25"/>
  <cols>
    <col min="29" max="31" width="9.140625" style="66"/>
  </cols>
  <sheetData>
    <row r="1" spans="1:33" x14ac:dyDescent="0.25">
      <c r="A1" t="s">
        <v>165</v>
      </c>
    </row>
    <row r="2" spans="1:33" x14ac:dyDescent="0.25">
      <c r="A2" s="67"/>
      <c r="B2" s="67">
        <v>1981</v>
      </c>
      <c r="C2" s="67">
        <v>1982</v>
      </c>
      <c r="D2" s="67">
        <v>1983</v>
      </c>
      <c r="E2" s="67">
        <v>1984</v>
      </c>
      <c r="F2" s="67">
        <v>1985</v>
      </c>
      <c r="G2" s="67">
        <v>1986</v>
      </c>
      <c r="H2" s="67">
        <v>1987</v>
      </c>
      <c r="I2" s="67">
        <v>1988</v>
      </c>
      <c r="J2" s="67">
        <v>1989</v>
      </c>
      <c r="K2" s="67">
        <v>1990</v>
      </c>
      <c r="L2" s="67">
        <v>1991</v>
      </c>
      <c r="M2" s="67">
        <v>1992</v>
      </c>
      <c r="N2" s="67">
        <v>1993</v>
      </c>
      <c r="O2" s="67">
        <v>1994</v>
      </c>
      <c r="P2" s="67">
        <v>1995</v>
      </c>
      <c r="Q2" s="67">
        <v>1996</v>
      </c>
      <c r="R2" s="67">
        <v>1997</v>
      </c>
      <c r="S2" s="67">
        <v>1998</v>
      </c>
      <c r="T2" s="67">
        <v>1999</v>
      </c>
      <c r="U2" s="67">
        <v>2000</v>
      </c>
      <c r="V2" s="67">
        <v>2001</v>
      </c>
      <c r="W2" s="67">
        <v>2002</v>
      </c>
      <c r="X2" s="67">
        <v>2003</v>
      </c>
      <c r="Y2" s="67">
        <v>2004</v>
      </c>
      <c r="Z2" s="67">
        <v>2005</v>
      </c>
      <c r="AA2" s="67">
        <v>2006</v>
      </c>
      <c r="AB2" s="67">
        <v>2007</v>
      </c>
      <c r="AC2" s="67">
        <v>2008</v>
      </c>
      <c r="AD2" s="67">
        <v>2009</v>
      </c>
      <c r="AE2" s="67">
        <v>2010</v>
      </c>
      <c r="AF2" s="79" t="s">
        <v>70</v>
      </c>
      <c r="AG2" s="67"/>
    </row>
    <row r="3" spans="1:33" x14ac:dyDescent="0.25">
      <c r="A3" s="71" t="s">
        <v>11</v>
      </c>
      <c r="B3" s="70">
        <v>6.7336966944790397</v>
      </c>
      <c r="C3" s="70">
        <v>6.7336966944790397</v>
      </c>
      <c r="D3" s="70">
        <v>6.7336966944790397</v>
      </c>
      <c r="E3" s="70">
        <v>6.9925082669694563</v>
      </c>
      <c r="F3" s="70">
        <v>6.9092709678166813</v>
      </c>
      <c r="G3" s="70">
        <v>6.846617846479802</v>
      </c>
      <c r="H3" s="70">
        <v>7.0253552747221972</v>
      </c>
      <c r="I3" s="70">
        <v>7.1831930361737166</v>
      </c>
      <c r="J3" s="70">
        <v>7.0495828697368337</v>
      </c>
      <c r="K3" s="70">
        <v>6.7409158639990947</v>
      </c>
      <c r="L3" s="70">
        <v>6.5746289286554616</v>
      </c>
      <c r="M3" s="70">
        <v>6.4835361232968749</v>
      </c>
      <c r="N3" s="70">
        <v>6.4425641975120795</v>
      </c>
      <c r="O3" s="70">
        <v>6.4495975574048572</v>
      </c>
      <c r="P3" s="70">
        <v>6.5293725598130168</v>
      </c>
      <c r="Q3" s="70">
        <v>6.5859222867587484</v>
      </c>
      <c r="R3" s="70">
        <v>6.4246747322220559</v>
      </c>
      <c r="S3" s="70">
        <v>6.3748673657285124</v>
      </c>
      <c r="T3" s="70">
        <v>6.2857240798381921</v>
      </c>
      <c r="U3" s="70">
        <v>6.0767697195463599</v>
      </c>
      <c r="V3" s="70">
        <v>5.883647073404874</v>
      </c>
      <c r="W3" s="70">
        <v>5.6905244272633881</v>
      </c>
      <c r="X3" s="70">
        <v>5.74018725771331</v>
      </c>
      <c r="Y3" s="70">
        <v>5.7898500881632335</v>
      </c>
      <c r="Z3" s="70">
        <v>5.8951992935361508</v>
      </c>
      <c r="AA3" s="70">
        <v>5.8551420857184384</v>
      </c>
      <c r="AB3" s="70">
        <v>5.6631734945260286</v>
      </c>
      <c r="AC3" s="70">
        <v>5.6420628446873344</v>
      </c>
      <c r="AD3" s="70">
        <v>4.8164502629239179</v>
      </c>
      <c r="AE3" s="70">
        <v>4.7895564321541793</v>
      </c>
      <c r="AF3" s="81">
        <f>RANK(AE3,$AE$3:$AE$62)</f>
        <v>54</v>
      </c>
      <c r="AG3" s="66"/>
    </row>
    <row r="4" spans="1:33" x14ac:dyDescent="0.25">
      <c r="A4" s="68" t="s">
        <v>12</v>
      </c>
      <c r="B4" s="70">
        <v>9.3333952428747224</v>
      </c>
      <c r="C4" s="70">
        <v>9.3333952428747224</v>
      </c>
      <c r="D4" s="70">
        <v>9.3333952428747224</v>
      </c>
      <c r="E4" s="70">
        <v>9.1930250464484189</v>
      </c>
      <c r="F4" s="70">
        <v>9.2273700732662558</v>
      </c>
      <c r="G4" s="70">
        <v>8.0925101837749072</v>
      </c>
      <c r="H4" s="70">
        <v>8.5213021800302826</v>
      </c>
      <c r="I4" s="70">
        <v>8.278084329206262</v>
      </c>
      <c r="J4" s="70">
        <v>8.3580555138516957</v>
      </c>
      <c r="K4" s="70">
        <v>8.339270815079983</v>
      </c>
      <c r="L4" s="70">
        <v>7.4358006983649148</v>
      </c>
      <c r="M4" s="70">
        <v>7.2794261706405683</v>
      </c>
      <c r="N4" s="70">
        <v>6.9790102307016708</v>
      </c>
      <c r="O4" s="70">
        <v>6.8850225810701735</v>
      </c>
      <c r="P4" s="70">
        <v>7.2698865811652196</v>
      </c>
      <c r="Q4" s="70">
        <v>7.3769399748725801</v>
      </c>
      <c r="R4" s="70">
        <v>6.7866828439475526</v>
      </c>
      <c r="S4" s="70">
        <v>6.2437248090283077</v>
      </c>
      <c r="T4" s="70">
        <v>5.9363084556368397</v>
      </c>
      <c r="U4" s="70">
        <v>5.8756214617227203</v>
      </c>
      <c r="V4" s="70">
        <v>5.6695929050624114</v>
      </c>
      <c r="W4" s="70">
        <v>5.4635643484021044</v>
      </c>
      <c r="X4" s="70">
        <v>5.6112386020958382</v>
      </c>
      <c r="Y4" s="70">
        <v>5.7589128557895739</v>
      </c>
      <c r="Z4" s="70">
        <v>6.2181339626502634</v>
      </c>
      <c r="AA4" s="70">
        <v>6.5212957854585456</v>
      </c>
      <c r="AB4" s="70">
        <v>6.7174645476446218</v>
      </c>
      <c r="AC4" s="70">
        <v>6.9999109764595593</v>
      </c>
      <c r="AD4" s="70">
        <v>5.2468803380003335</v>
      </c>
      <c r="AE4" s="70">
        <v>5.9052386524376042</v>
      </c>
      <c r="AF4" s="81">
        <f t="shared" ref="AF4:AF62" si="0">RANK(AE4,$AE$3:$AE$62)</f>
        <v>39</v>
      </c>
      <c r="AG4" s="66"/>
    </row>
    <row r="5" spans="1:33" x14ac:dyDescent="0.25">
      <c r="A5" s="68" t="s">
        <v>13</v>
      </c>
      <c r="B5" s="70">
        <v>7.352124011969484</v>
      </c>
      <c r="C5" s="70">
        <v>7.352124011969484</v>
      </c>
      <c r="D5" s="70">
        <v>7.352124011969484</v>
      </c>
      <c r="E5" s="70">
        <v>7.6049779523818453</v>
      </c>
      <c r="F5" s="70">
        <v>7.6016736368252973</v>
      </c>
      <c r="G5" s="70">
        <v>7.5764624320442282</v>
      </c>
      <c r="H5" s="70">
        <v>7.435106385869223</v>
      </c>
      <c r="I5" s="70">
        <v>7.6247406280291772</v>
      </c>
      <c r="J5" s="70">
        <v>7.4422810719106538</v>
      </c>
      <c r="K5" s="70">
        <v>7.1251210057531473</v>
      </c>
      <c r="L5" s="70">
        <v>7.0317971283958505</v>
      </c>
      <c r="M5" s="70">
        <v>7.2216841714243971</v>
      </c>
      <c r="N5" s="70">
        <v>7.1513118698012095</v>
      </c>
      <c r="O5" s="70">
        <v>7.4222043810635965</v>
      </c>
      <c r="P5" s="70">
        <v>7.4946638865548492</v>
      </c>
      <c r="Q5" s="70">
        <v>7.6641193437165684</v>
      </c>
      <c r="R5" s="70">
        <v>7.7936975277740137</v>
      </c>
      <c r="S5" s="70">
        <v>7.8454002647372008</v>
      </c>
      <c r="T5" s="70">
        <v>7.8629792225283666</v>
      </c>
      <c r="U5" s="70">
        <v>7.7307428074758322</v>
      </c>
      <c r="V5" s="70">
        <v>7.5786680278935608</v>
      </c>
      <c r="W5" s="70">
        <v>7.426593248311292</v>
      </c>
      <c r="X5" s="70">
        <v>7.3412169236839153</v>
      </c>
      <c r="Y5" s="70">
        <v>7.2558405990565404</v>
      </c>
      <c r="Z5" s="70">
        <v>7.3697553852570357</v>
      </c>
      <c r="AA5" s="70">
        <v>7.5901487765385349</v>
      </c>
      <c r="AB5" s="70">
        <v>7.555286935483351</v>
      </c>
      <c r="AC5" s="70">
        <v>7.1366321460806574</v>
      </c>
      <c r="AD5" s="70">
        <v>6.3478266982698131</v>
      </c>
      <c r="AE5" s="70">
        <v>6.2153112809069633</v>
      </c>
      <c r="AF5" s="81">
        <f t="shared" si="0"/>
        <v>34</v>
      </c>
      <c r="AG5" s="66"/>
    </row>
    <row r="6" spans="1:33" x14ac:dyDescent="0.25">
      <c r="A6" s="68" t="s">
        <v>14</v>
      </c>
      <c r="B6" s="70">
        <v>6.5705527644345443</v>
      </c>
      <c r="C6" s="70">
        <v>6.5705527644345443</v>
      </c>
      <c r="D6" s="70">
        <v>6.5705527644345443</v>
      </c>
      <c r="E6" s="70">
        <v>7.0751793229906292</v>
      </c>
      <c r="F6" s="70">
        <v>6.7229945155542268</v>
      </c>
      <c r="G6" s="70">
        <v>6.7400730800917925</v>
      </c>
      <c r="H6" s="70">
        <v>6.8526595996073132</v>
      </c>
      <c r="I6" s="70">
        <v>7.0283993239407723</v>
      </c>
      <c r="J6" s="70">
        <v>7.0368189651035422</v>
      </c>
      <c r="K6" s="70">
        <v>6.9066481803412474</v>
      </c>
      <c r="L6" s="70">
        <v>6.7942342984521771</v>
      </c>
      <c r="M6" s="70">
        <v>6.7178566411415543</v>
      </c>
      <c r="N6" s="70">
        <v>6.5819641266759419</v>
      </c>
      <c r="O6" s="70">
        <v>6.7632582955394627</v>
      </c>
      <c r="P6" s="70">
        <v>6.7770980379006742</v>
      </c>
      <c r="Q6" s="70">
        <v>6.8966999529525266</v>
      </c>
      <c r="R6" s="70">
        <v>6.7921553983808733</v>
      </c>
      <c r="S6" s="70">
        <v>6.7649307763376001</v>
      </c>
      <c r="T6" s="70">
        <v>6.8128971071412208</v>
      </c>
      <c r="U6" s="70">
        <v>6.6093394856680936</v>
      </c>
      <c r="V6" s="70">
        <v>6.3213822625957787</v>
      </c>
      <c r="W6" s="70">
        <v>6.0334250395234639</v>
      </c>
      <c r="X6" s="70">
        <v>6.1578757876147208</v>
      </c>
      <c r="Y6" s="70">
        <v>6.2823265357059777</v>
      </c>
      <c r="Z6" s="70">
        <v>6.3717020179787864</v>
      </c>
      <c r="AA6" s="70">
        <v>6.3732966484316256</v>
      </c>
      <c r="AB6" s="70">
        <v>6.2910974331266027</v>
      </c>
      <c r="AC6" s="70">
        <v>6.121812959054278</v>
      </c>
      <c r="AD6" s="70">
        <v>5.4519361589867001</v>
      </c>
      <c r="AE6" s="70">
        <v>5.2317489226418141</v>
      </c>
      <c r="AF6" s="81">
        <f t="shared" si="0"/>
        <v>49</v>
      </c>
      <c r="AG6" s="66"/>
    </row>
    <row r="7" spans="1:33" x14ac:dyDescent="0.25">
      <c r="A7" s="68" t="s">
        <v>15</v>
      </c>
      <c r="B7" s="70">
        <v>7.4671842655588145</v>
      </c>
      <c r="C7" s="70">
        <v>7.4671842655588145</v>
      </c>
      <c r="D7" s="70">
        <v>7.4671842655588145</v>
      </c>
      <c r="E7" s="70">
        <v>7.7600392753521161</v>
      </c>
      <c r="F7" s="70">
        <v>7.7587135938441314</v>
      </c>
      <c r="G7" s="70">
        <v>7.8186011167330021</v>
      </c>
      <c r="H7" s="70">
        <v>7.997120000233731</v>
      </c>
      <c r="I7" s="70">
        <v>8.1484478627545318</v>
      </c>
      <c r="J7" s="70">
        <v>8.1989114122868223</v>
      </c>
      <c r="K7" s="70">
        <v>8.1169451761396108</v>
      </c>
      <c r="L7" s="70">
        <v>7.7855920278059108</v>
      </c>
      <c r="M7" s="70">
        <v>7.5068955980228305</v>
      </c>
      <c r="N7" s="70">
        <v>7.3583626076784308</v>
      </c>
      <c r="O7" s="70">
        <v>7.4021168271368749</v>
      </c>
      <c r="P7" s="70">
        <v>7.5253654064223854</v>
      </c>
      <c r="Q7" s="70">
        <v>7.6618976732343826</v>
      </c>
      <c r="R7" s="70">
        <v>7.8406311617858764</v>
      </c>
      <c r="S7" s="70">
        <v>7.9981197812576736</v>
      </c>
      <c r="T7" s="70">
        <v>8.1000914388326866</v>
      </c>
      <c r="U7" s="70">
        <v>8.1635482559416612</v>
      </c>
      <c r="V7" s="70">
        <v>7.9398104148643611</v>
      </c>
      <c r="W7" s="70">
        <v>7.7160725737870628</v>
      </c>
      <c r="X7" s="70">
        <v>7.738243049985031</v>
      </c>
      <c r="Y7" s="70">
        <v>7.7604135261830001</v>
      </c>
      <c r="Z7" s="70">
        <v>7.8834357177958791</v>
      </c>
      <c r="AA7" s="70">
        <v>7.949843471239606</v>
      </c>
      <c r="AB7" s="70">
        <v>7.9167065928004234</v>
      </c>
      <c r="AC7" s="70">
        <v>7.5885703705556464</v>
      </c>
      <c r="AD7" s="70">
        <v>7.0128941691397495</v>
      </c>
      <c r="AE7" s="70">
        <v>7.1515323043616137</v>
      </c>
      <c r="AF7" s="81">
        <f t="shared" si="0"/>
        <v>13</v>
      </c>
      <c r="AG7" s="66"/>
    </row>
    <row r="8" spans="1:33" x14ac:dyDescent="0.25">
      <c r="A8" s="68" t="s">
        <v>16</v>
      </c>
      <c r="B8" s="70">
        <v>7.9970799661533647</v>
      </c>
      <c r="C8" s="70">
        <v>7.9970799661533647</v>
      </c>
      <c r="D8" s="70">
        <v>7.9970799661533647</v>
      </c>
      <c r="E8" s="70">
        <v>8.1924799574079685</v>
      </c>
      <c r="F8" s="70">
        <v>8.1807239145937238</v>
      </c>
      <c r="G8" s="70">
        <v>7.8642380971028158</v>
      </c>
      <c r="H8" s="70">
        <v>7.7362278042252841</v>
      </c>
      <c r="I8" s="70">
        <v>7.7854238719700239</v>
      </c>
      <c r="J8" s="70">
        <v>7.7173436941020208</v>
      </c>
      <c r="K8" s="70">
        <v>7.7125448138413537</v>
      </c>
      <c r="L8" s="70">
        <v>7.4840717815709255</v>
      </c>
      <c r="M8" s="70">
        <v>7.6139021773650626</v>
      </c>
      <c r="N8" s="70">
        <v>7.6783553453263487</v>
      </c>
      <c r="O8" s="70">
        <v>7.8661731782826321</v>
      </c>
      <c r="P8" s="70">
        <v>7.9612737538898415</v>
      </c>
      <c r="Q8" s="70">
        <v>8.0615477389781187</v>
      </c>
      <c r="R8" s="70">
        <v>8.3106927911063746</v>
      </c>
      <c r="S8" s="70">
        <v>8.3769817387519989</v>
      </c>
      <c r="T8" s="70">
        <v>8.4297917530591686</v>
      </c>
      <c r="U8" s="70">
        <v>8.5421098865399898</v>
      </c>
      <c r="V8" s="70">
        <v>8.3780365690232443</v>
      </c>
      <c r="W8" s="70">
        <v>8.2139632515065006</v>
      </c>
      <c r="X8" s="70">
        <v>8.1745711692290399</v>
      </c>
      <c r="Y8" s="70">
        <v>8.1351790869515774</v>
      </c>
      <c r="Z8" s="70">
        <v>8.2777739970153572</v>
      </c>
      <c r="AA8" s="70">
        <v>8.1978968641364727</v>
      </c>
      <c r="AB8" s="70">
        <v>8.254586722326847</v>
      </c>
      <c r="AC8" s="70">
        <v>8.1486487169671182</v>
      </c>
      <c r="AD8" s="70">
        <v>7.4655448729108471</v>
      </c>
      <c r="AE8" s="70">
        <v>7.275618877713228</v>
      </c>
      <c r="AF8" s="81">
        <f t="shared" si="0"/>
        <v>10</v>
      </c>
      <c r="AG8" s="66"/>
    </row>
    <row r="9" spans="1:33" x14ac:dyDescent="0.25">
      <c r="A9" s="68" t="s">
        <v>17</v>
      </c>
      <c r="B9" s="70">
        <v>7.7096718670739763</v>
      </c>
      <c r="C9" s="70">
        <v>7.7096718670739763</v>
      </c>
      <c r="D9" s="70">
        <v>7.7096718670739763</v>
      </c>
      <c r="E9" s="70">
        <v>7.9848700231674172</v>
      </c>
      <c r="F9" s="70">
        <v>8.0771716093219812</v>
      </c>
      <c r="G9" s="70">
        <v>8.2548424875184025</v>
      </c>
      <c r="H9" s="70">
        <v>8.4393364870989132</v>
      </c>
      <c r="I9" s="70">
        <v>8.5500383107273557</v>
      </c>
      <c r="J9" s="70">
        <v>8.3274543265045953</v>
      </c>
      <c r="K9" s="70">
        <v>8.368449302710383</v>
      </c>
      <c r="L9" s="70">
        <v>8.0064566283116338</v>
      </c>
      <c r="M9" s="70">
        <v>8.0076871638155875</v>
      </c>
      <c r="N9" s="70">
        <v>7.9141286663712433</v>
      </c>
      <c r="O9" s="70">
        <v>7.9865700594446336</v>
      </c>
      <c r="P9" s="70">
        <v>8.1415395399587513</v>
      </c>
      <c r="Q9" s="70">
        <v>8.2414781720322079</v>
      </c>
      <c r="R9" s="70">
        <v>8.4148769325281076</v>
      </c>
      <c r="S9" s="70">
        <v>8.382392872847765</v>
      </c>
      <c r="T9" s="70">
        <v>8.3868026325692409</v>
      </c>
      <c r="U9" s="70">
        <v>8.5634460699628701</v>
      </c>
      <c r="V9" s="70">
        <v>8.3133227613853773</v>
      </c>
      <c r="W9" s="70">
        <v>8.0631994528078863</v>
      </c>
      <c r="X9" s="70">
        <v>8.0559054031411197</v>
      </c>
      <c r="Y9" s="70">
        <v>8.0486113534743513</v>
      </c>
      <c r="Z9" s="70">
        <v>8.1298723409210556</v>
      </c>
      <c r="AA9" s="70">
        <v>8.2686240701360365</v>
      </c>
      <c r="AB9" s="70">
        <v>8.2922761372026859</v>
      </c>
      <c r="AC9" s="70">
        <v>7.9052841941026122</v>
      </c>
      <c r="AD9" s="70">
        <v>7.5775672948750854</v>
      </c>
      <c r="AE9" s="70">
        <v>7.0588082824490472</v>
      </c>
      <c r="AF9" s="81">
        <f t="shared" si="0"/>
        <v>17</v>
      </c>
      <c r="AG9" s="66"/>
    </row>
    <row r="10" spans="1:33" x14ac:dyDescent="0.25">
      <c r="A10" s="68" t="s">
        <v>18</v>
      </c>
      <c r="B10" s="70">
        <v>8.3465877700741746</v>
      </c>
      <c r="C10" s="70">
        <v>8.3465877700741746</v>
      </c>
      <c r="D10" s="70">
        <v>8.3465877700741746</v>
      </c>
      <c r="E10" s="70">
        <v>8.4887730733103428</v>
      </c>
      <c r="F10" s="70">
        <v>8.5601112539975812</v>
      </c>
      <c r="G10" s="70">
        <v>8.633678513124762</v>
      </c>
      <c r="H10" s="70">
        <v>8.7937060742059696</v>
      </c>
      <c r="I10" s="70">
        <v>8.7590025127547353</v>
      </c>
      <c r="J10" s="70">
        <v>8.8994733899180076</v>
      </c>
      <c r="K10" s="70">
        <v>8.8895498004701867</v>
      </c>
      <c r="L10" s="70">
        <v>8.829732811620822</v>
      </c>
      <c r="M10" s="70">
        <v>8.7077289130345186</v>
      </c>
      <c r="N10" s="70">
        <v>8.6387393111895818</v>
      </c>
      <c r="O10" s="70">
        <v>8.7592828967534366</v>
      </c>
      <c r="P10" s="70">
        <v>8.6909156412066384</v>
      </c>
      <c r="Q10" s="70">
        <v>8.7090198515373789</v>
      </c>
      <c r="R10" s="70">
        <v>9.0291401024170472</v>
      </c>
      <c r="S10" s="70">
        <v>9.0965581492390672</v>
      </c>
      <c r="T10" s="70">
        <v>9.0359574406344692</v>
      </c>
      <c r="U10" s="70">
        <v>9.0845914690313148</v>
      </c>
      <c r="V10" s="70">
        <v>8.9643254210750332</v>
      </c>
      <c r="W10" s="70">
        <v>8.8440593731187569</v>
      </c>
      <c r="X10" s="70">
        <v>8.88181237980635</v>
      </c>
      <c r="Y10" s="70">
        <v>8.9195653864939448</v>
      </c>
      <c r="Z10" s="70">
        <v>8.9304878799789069</v>
      </c>
      <c r="AA10" s="70">
        <v>8.8139392209491856</v>
      </c>
      <c r="AB10" s="70">
        <v>8.8306380087520608</v>
      </c>
      <c r="AC10" s="70">
        <v>8.6062407548630944</v>
      </c>
      <c r="AD10" s="70">
        <v>8.2804453727861134</v>
      </c>
      <c r="AE10" s="70">
        <v>8.2474069114448465</v>
      </c>
      <c r="AF10" s="81">
        <f t="shared" si="0"/>
        <v>2</v>
      </c>
      <c r="AG10" s="66"/>
    </row>
    <row r="11" spans="1:33" x14ac:dyDescent="0.25">
      <c r="A11" s="68" t="s">
        <v>19</v>
      </c>
      <c r="B11" s="70">
        <v>6.8241398071732737</v>
      </c>
      <c r="C11" s="70">
        <v>6.8241398071732737</v>
      </c>
      <c r="D11" s="70">
        <v>6.8241398071732737</v>
      </c>
      <c r="E11" s="70">
        <v>7.2290558006001193</v>
      </c>
      <c r="F11" s="70">
        <v>7.1952869400034087</v>
      </c>
      <c r="G11" s="70">
        <v>7.2726360684682829</v>
      </c>
      <c r="H11" s="70">
        <v>7.4423292206862328</v>
      </c>
      <c r="I11" s="70">
        <v>7.5625213480499989</v>
      </c>
      <c r="J11" s="70">
        <v>7.4516728126973675</v>
      </c>
      <c r="K11" s="70">
        <v>7.2731048857213523</v>
      </c>
      <c r="L11" s="70">
        <v>6.9469236048551979</v>
      </c>
      <c r="M11" s="70">
        <v>6.8161129796631146</v>
      </c>
      <c r="N11" s="70">
        <v>6.7504976608559994</v>
      </c>
      <c r="O11" s="70">
        <v>6.8932760996450293</v>
      </c>
      <c r="P11" s="70">
        <v>6.8884719514321375</v>
      </c>
      <c r="Q11" s="70">
        <v>6.9774860658988009</v>
      </c>
      <c r="R11" s="70">
        <v>7.0665027662771074</v>
      </c>
      <c r="S11" s="70">
        <v>7.2241713873201583</v>
      </c>
      <c r="T11" s="70">
        <v>7.2821079402271645</v>
      </c>
      <c r="U11" s="70">
        <v>7.3268957993019717</v>
      </c>
      <c r="V11" s="70">
        <v>7.2649760318803898</v>
      </c>
      <c r="W11" s="70">
        <v>7.2030562644588052</v>
      </c>
      <c r="X11" s="70">
        <v>7.2043040307044244</v>
      </c>
      <c r="Y11" s="70">
        <v>7.2055517969500427</v>
      </c>
      <c r="Z11" s="70">
        <v>7.0996524673042236</v>
      </c>
      <c r="AA11" s="70">
        <v>7.1522403635080112</v>
      </c>
      <c r="AB11" s="70">
        <v>7.2365407545846994</v>
      </c>
      <c r="AC11" s="70">
        <v>6.9945085326294221</v>
      </c>
      <c r="AD11" s="70">
        <v>6.3146430449564122</v>
      </c>
      <c r="AE11" s="70">
        <v>6.099375326407622</v>
      </c>
      <c r="AF11" s="81">
        <f t="shared" si="0"/>
        <v>36</v>
      </c>
      <c r="AG11" s="66"/>
    </row>
    <row r="12" spans="1:33" x14ac:dyDescent="0.25">
      <c r="A12" s="72" t="s">
        <v>20</v>
      </c>
      <c r="B12" s="77">
        <v>7.6149041912239843</v>
      </c>
      <c r="C12" s="77">
        <v>7.6149041912239843</v>
      </c>
      <c r="D12" s="77">
        <v>7.6149041912239843</v>
      </c>
      <c r="E12" s="77">
        <v>7.9655691958450348</v>
      </c>
      <c r="F12" s="77">
        <v>8.0424805478815333</v>
      </c>
      <c r="G12" s="77">
        <v>8.1251983925965501</v>
      </c>
      <c r="H12" s="77">
        <v>8.2096406112437421</v>
      </c>
      <c r="I12" s="77">
        <v>8.3869449548318826</v>
      </c>
      <c r="J12" s="77">
        <v>8.2735428152695594</v>
      </c>
      <c r="K12" s="77">
        <v>8.2284318413515383</v>
      </c>
      <c r="L12" s="77">
        <v>7.9850220806929988</v>
      </c>
      <c r="M12" s="77">
        <v>7.8421075366529083</v>
      </c>
      <c r="N12" s="77">
        <v>7.8507909375253808</v>
      </c>
      <c r="O12" s="77">
        <v>7.9368053711012791</v>
      </c>
      <c r="P12" s="77">
        <v>8.0040097360880225</v>
      </c>
      <c r="Q12" s="77">
        <v>8.1228358647933216</v>
      </c>
      <c r="R12" s="77">
        <v>8.2347583590392048</v>
      </c>
      <c r="S12" s="77">
        <v>8.3573312435209655</v>
      </c>
      <c r="T12" s="77">
        <v>8.4390184754298954</v>
      </c>
      <c r="U12" s="77">
        <v>8.389877155362468</v>
      </c>
      <c r="V12" s="77">
        <v>8.1598271890659984</v>
      </c>
      <c r="W12" s="77">
        <v>7.9297772227695305</v>
      </c>
      <c r="X12" s="77">
        <v>7.9176104985829605</v>
      </c>
      <c r="Y12" s="77">
        <v>7.9054437743963923</v>
      </c>
      <c r="Z12" s="77">
        <v>7.9006391182654498</v>
      </c>
      <c r="AA12" s="77">
        <v>7.8394033689388687</v>
      </c>
      <c r="AB12" s="77">
        <v>7.6835635067118098</v>
      </c>
      <c r="AC12" s="77">
        <v>7.4602923457452794</v>
      </c>
      <c r="AD12" s="77">
        <v>6.9519264774375857</v>
      </c>
      <c r="AE12" s="77">
        <v>6.7040185047362657</v>
      </c>
      <c r="AF12" s="82">
        <f t="shared" si="0"/>
        <v>26</v>
      </c>
      <c r="AG12" s="124"/>
    </row>
    <row r="13" spans="1:33" x14ac:dyDescent="0.25">
      <c r="A13" s="68" t="s">
        <v>21</v>
      </c>
      <c r="B13" s="70">
        <v>7.2557536080546932</v>
      </c>
      <c r="C13" s="70">
        <v>7.2557536080546932</v>
      </c>
      <c r="D13" s="70">
        <v>7.2557536080546932</v>
      </c>
      <c r="E13" s="70">
        <v>7.5194442956390288</v>
      </c>
      <c r="F13" s="70">
        <v>7.3180758580718335</v>
      </c>
      <c r="G13" s="70">
        <v>7.7579934404883018</v>
      </c>
      <c r="H13" s="70">
        <v>7.9402840998267052</v>
      </c>
      <c r="I13" s="70">
        <v>8.0872303242396839</v>
      </c>
      <c r="J13" s="70">
        <v>8.0963966888245267</v>
      </c>
      <c r="K13" s="70">
        <v>8.2311257039367458</v>
      </c>
      <c r="L13" s="70">
        <v>7.9745326414780067</v>
      </c>
      <c r="M13" s="70">
        <v>7.864295485893634</v>
      </c>
      <c r="N13" s="70">
        <v>7.5545495107664777</v>
      </c>
      <c r="O13" s="70">
        <v>7.36080473663419</v>
      </c>
      <c r="P13" s="70">
        <v>7.2791239600503692</v>
      </c>
      <c r="Q13" s="70">
        <v>7.103958717284713</v>
      </c>
      <c r="R13" s="70">
        <v>6.9428856706250102</v>
      </c>
      <c r="S13" s="70">
        <v>6.9154659838022896</v>
      </c>
      <c r="T13" s="70">
        <v>6.8989728907416605</v>
      </c>
      <c r="U13" s="70">
        <v>6.9168782110413121</v>
      </c>
      <c r="V13" s="70">
        <v>6.7509431213933624</v>
      </c>
      <c r="W13" s="70">
        <v>6.5850080317454145</v>
      </c>
      <c r="X13" s="70">
        <v>6.6680694033268679</v>
      </c>
      <c r="Y13" s="70">
        <v>6.7511307749083214</v>
      </c>
      <c r="Z13" s="70">
        <v>6.9615557259223761</v>
      </c>
      <c r="AA13" s="70">
        <v>7.024654141700343</v>
      </c>
      <c r="AB13" s="70">
        <v>6.9581189898134559</v>
      </c>
      <c r="AC13" s="70">
        <v>6.8046541742183413</v>
      </c>
      <c r="AD13" s="70">
        <v>5.0858279745064632</v>
      </c>
      <c r="AE13" s="70">
        <v>5.6471207656342663</v>
      </c>
      <c r="AF13" s="81">
        <f t="shared" si="0"/>
        <v>47</v>
      </c>
      <c r="AG13" s="66"/>
    </row>
    <row r="14" spans="1:33" x14ac:dyDescent="0.25">
      <c r="A14" s="68" t="s">
        <v>22</v>
      </c>
      <c r="B14" s="70">
        <v>7.216663097451284</v>
      </c>
      <c r="C14" s="70">
        <v>7.216663097451284</v>
      </c>
      <c r="D14" s="70">
        <v>7.216663097451284</v>
      </c>
      <c r="E14" s="70">
        <v>7.3577863221431379</v>
      </c>
      <c r="F14" s="70">
        <v>7.0102095139338596</v>
      </c>
      <c r="G14" s="70">
        <v>6.8541331998049557</v>
      </c>
      <c r="H14" s="70">
        <v>6.8678827563910163</v>
      </c>
      <c r="I14" s="70">
        <v>6.977230227652865</v>
      </c>
      <c r="J14" s="70">
        <v>7.1678340016114737</v>
      </c>
      <c r="K14" s="70">
        <v>7.1476096350189762</v>
      </c>
      <c r="L14" s="70">
        <v>6.8510514455250551</v>
      </c>
      <c r="M14" s="70">
        <v>6.8228932675130807</v>
      </c>
      <c r="N14" s="70">
        <v>7.1257753804858233</v>
      </c>
      <c r="O14" s="70">
        <v>7.3324154997770385</v>
      </c>
      <c r="P14" s="70">
        <v>7.3097226959155099</v>
      </c>
      <c r="Q14" s="70">
        <v>7.3092743371250428</v>
      </c>
      <c r="R14" s="70">
        <v>6.95553294281149</v>
      </c>
      <c r="S14" s="70">
        <v>6.9589372838799823</v>
      </c>
      <c r="T14" s="70">
        <v>7.1134205077855421</v>
      </c>
      <c r="U14" s="70">
        <v>7.2201920022340227</v>
      </c>
      <c r="V14" s="70">
        <v>6.8827388650335974</v>
      </c>
      <c r="W14" s="70">
        <v>6.5452857278331722</v>
      </c>
      <c r="X14" s="70">
        <v>6.7316780670658156</v>
      </c>
      <c r="Y14" s="70">
        <v>6.918070406298459</v>
      </c>
      <c r="Z14" s="70">
        <v>7.0964608701946545</v>
      </c>
      <c r="AA14" s="70">
        <v>7.0550105089984987</v>
      </c>
      <c r="AB14" s="70">
        <v>7.0451399876174605</v>
      </c>
      <c r="AC14" s="70">
        <v>6.875220811517452</v>
      </c>
      <c r="AD14" s="70">
        <v>5.7076273254014547</v>
      </c>
      <c r="AE14" s="70">
        <v>5.8333762060958607</v>
      </c>
      <c r="AF14" s="81">
        <f t="shared" si="0"/>
        <v>41</v>
      </c>
      <c r="AG14" s="66"/>
    </row>
    <row r="15" spans="1:33" x14ac:dyDescent="0.25">
      <c r="A15" s="68" t="s">
        <v>23</v>
      </c>
      <c r="B15" s="70">
        <v>7.7833840753103845</v>
      </c>
      <c r="C15" s="70">
        <v>7.7833840753103845</v>
      </c>
      <c r="D15" s="70">
        <v>7.7833840753103845</v>
      </c>
      <c r="E15" s="70">
        <v>8.3840788847429923</v>
      </c>
      <c r="F15" s="70">
        <v>8.3177739179273669</v>
      </c>
      <c r="G15" s="70">
        <v>8.3178125925237953</v>
      </c>
      <c r="H15" s="70">
        <v>8.3812134139460852</v>
      </c>
      <c r="I15" s="70">
        <v>8.5229268573538945</v>
      </c>
      <c r="J15" s="70">
        <v>8.5152735230190348</v>
      </c>
      <c r="K15" s="70">
        <v>8.4563320351891491</v>
      </c>
      <c r="L15" s="70">
        <v>8.2352198849830689</v>
      </c>
      <c r="M15" s="70">
        <v>8.1392705681215087</v>
      </c>
      <c r="N15" s="70">
        <v>8.0716902696602588</v>
      </c>
      <c r="O15" s="70">
        <v>8.2006637572283889</v>
      </c>
      <c r="P15" s="70">
        <v>8.1675824002298558</v>
      </c>
      <c r="Q15" s="70">
        <v>8.261594095753706</v>
      </c>
      <c r="R15" s="70">
        <v>8.3826204221200094</v>
      </c>
      <c r="S15" s="70">
        <v>8.4075996554245034</v>
      </c>
      <c r="T15" s="70">
        <v>8.4178245691735896</v>
      </c>
      <c r="U15" s="70">
        <v>8.3760135090499546</v>
      </c>
      <c r="V15" s="70">
        <v>8.1952012776157144</v>
      </c>
      <c r="W15" s="70">
        <v>8.0143890461814724</v>
      </c>
      <c r="X15" s="70">
        <v>8.0014131070311905</v>
      </c>
      <c r="Y15" s="70">
        <v>7.9884371678809103</v>
      </c>
      <c r="Z15" s="70">
        <v>7.9974377066821845</v>
      </c>
      <c r="AA15" s="70">
        <v>8.1005846854779513</v>
      </c>
      <c r="AB15" s="70">
        <v>8.0340098279108076</v>
      </c>
      <c r="AC15" s="70">
        <v>7.7160950716226324</v>
      </c>
      <c r="AD15" s="70">
        <v>7.1885731750885995</v>
      </c>
      <c r="AE15" s="70">
        <v>7.2695420860404525</v>
      </c>
      <c r="AF15" s="81">
        <f t="shared" si="0"/>
        <v>11</v>
      </c>
      <c r="AG15" s="66"/>
    </row>
    <row r="16" spans="1:33" x14ac:dyDescent="0.25">
      <c r="A16" s="68" t="s">
        <v>24</v>
      </c>
      <c r="B16" s="70">
        <v>7.7061017110058758</v>
      </c>
      <c r="C16" s="70">
        <v>7.7061017110058758</v>
      </c>
      <c r="D16" s="70">
        <v>7.7061017110058758</v>
      </c>
      <c r="E16" s="70">
        <v>8.0311193759623638</v>
      </c>
      <c r="F16" s="70">
        <v>7.8658016667948258</v>
      </c>
      <c r="G16" s="70">
        <v>7.9141190219532787</v>
      </c>
      <c r="H16" s="70">
        <v>7.9760405282635434</v>
      </c>
      <c r="I16" s="70">
        <v>8.1548933263961487</v>
      </c>
      <c r="J16" s="70">
        <v>8.1802842669537572</v>
      </c>
      <c r="K16" s="70">
        <v>8.0581369558573961</v>
      </c>
      <c r="L16" s="70">
        <v>7.7673610659740282</v>
      </c>
      <c r="M16" s="70">
        <v>7.831673116421662</v>
      </c>
      <c r="N16" s="70">
        <v>7.7244187062213046</v>
      </c>
      <c r="O16" s="70">
        <v>7.914666105021392</v>
      </c>
      <c r="P16" s="70">
        <v>7.9683494839275859</v>
      </c>
      <c r="Q16" s="70">
        <v>8.0378900988318662</v>
      </c>
      <c r="R16" s="70">
        <v>8.1171892598902211</v>
      </c>
      <c r="S16" s="70">
        <v>8.1879300279712357</v>
      </c>
      <c r="T16" s="70">
        <v>8.1189862539304194</v>
      </c>
      <c r="U16" s="70">
        <v>8.0987098732624645</v>
      </c>
      <c r="V16" s="70">
        <v>7.8851204984423129</v>
      </c>
      <c r="W16" s="70">
        <v>7.6715311236221639</v>
      </c>
      <c r="X16" s="70">
        <v>7.7090455783747842</v>
      </c>
      <c r="Y16" s="70">
        <v>7.7465600331274054</v>
      </c>
      <c r="Z16" s="70">
        <v>7.5318623946674563</v>
      </c>
      <c r="AA16" s="70">
        <v>7.525538777088955</v>
      </c>
      <c r="AB16" s="70">
        <v>7.4761332274139773</v>
      </c>
      <c r="AC16" s="70">
        <v>7.1809593780898142</v>
      </c>
      <c r="AD16" s="70">
        <v>6.5562314240464543</v>
      </c>
      <c r="AE16" s="70">
        <v>6.7727869815081592</v>
      </c>
      <c r="AF16" s="81">
        <f t="shared" si="0"/>
        <v>23</v>
      </c>
      <c r="AG16" s="66"/>
    </row>
    <row r="17" spans="1:33" x14ac:dyDescent="0.25">
      <c r="A17" s="68" t="s">
        <v>25</v>
      </c>
      <c r="B17" s="70">
        <v>7.3080799496410913</v>
      </c>
      <c r="C17" s="70">
        <v>7.3080799496410913</v>
      </c>
      <c r="D17" s="70">
        <v>7.3080799496410913</v>
      </c>
      <c r="E17" s="70">
        <v>7.7674836539359582</v>
      </c>
      <c r="F17" s="70">
        <v>7.3602884444465069</v>
      </c>
      <c r="G17" s="70">
        <v>7.1373793088156985</v>
      </c>
      <c r="H17" s="70">
        <v>7.1350773075281415</v>
      </c>
      <c r="I17" s="70">
        <v>7.1654595464370514</v>
      </c>
      <c r="J17" s="70">
        <v>7.3282443727890199</v>
      </c>
      <c r="K17" s="70">
        <v>7.4451755120179426</v>
      </c>
      <c r="L17" s="70">
        <v>7.3146295441994598</v>
      </c>
      <c r="M17" s="70">
        <v>7.2763543016619741</v>
      </c>
      <c r="N17" s="70">
        <v>7.1048739779040915</v>
      </c>
      <c r="O17" s="70">
        <v>7.313872908787709</v>
      </c>
      <c r="P17" s="70">
        <v>7.3581685905569154</v>
      </c>
      <c r="Q17" s="70">
        <v>7.5306300675916331</v>
      </c>
      <c r="R17" s="70">
        <v>7.600710543799809</v>
      </c>
      <c r="S17" s="70">
        <v>7.4107841625613053</v>
      </c>
      <c r="T17" s="70">
        <v>7.2737593747595524</v>
      </c>
      <c r="U17" s="70">
        <v>7.6030480926332977</v>
      </c>
      <c r="V17" s="70">
        <v>7.2941670127547669</v>
      </c>
      <c r="W17" s="70">
        <v>6.9852859328762369</v>
      </c>
      <c r="X17" s="70">
        <v>7.2763384446950008</v>
      </c>
      <c r="Y17" s="70">
        <v>7.567390956513762</v>
      </c>
      <c r="Z17" s="70">
        <v>7.5329499308553496</v>
      </c>
      <c r="AA17" s="70">
        <v>7.3995212021946841</v>
      </c>
      <c r="AB17" s="70">
        <v>7.6435090715818177</v>
      </c>
      <c r="AC17" s="70">
        <v>7.3048259744353361</v>
      </c>
      <c r="AD17" s="70">
        <v>6.6344514227690157</v>
      </c>
      <c r="AE17" s="70">
        <v>6.8402245111085875</v>
      </c>
      <c r="AF17" s="81">
        <f t="shared" si="0"/>
        <v>20</v>
      </c>
      <c r="AG17" s="66"/>
    </row>
    <row r="18" spans="1:33" x14ac:dyDescent="0.25">
      <c r="A18" s="68" t="s">
        <v>26</v>
      </c>
      <c r="B18" s="70">
        <v>7.4749979385515068</v>
      </c>
      <c r="C18" s="70">
        <v>7.4749979385515068</v>
      </c>
      <c r="D18" s="70">
        <v>7.4749979385515068</v>
      </c>
      <c r="E18" s="70">
        <v>7.5255721203249193</v>
      </c>
      <c r="F18" s="70">
        <v>7.4735106113439542</v>
      </c>
      <c r="G18" s="70">
        <v>7.4363808639114781</v>
      </c>
      <c r="H18" s="70">
        <v>7.5145695453322832</v>
      </c>
      <c r="I18" s="70">
        <v>7.5690803917512968</v>
      </c>
      <c r="J18" s="70">
        <v>7.6210308269927038</v>
      </c>
      <c r="K18" s="70">
        <v>7.5942903779772886</v>
      </c>
      <c r="L18" s="70">
        <v>7.3694592062339153</v>
      </c>
      <c r="M18" s="70">
        <v>7.3673508391974005</v>
      </c>
      <c r="N18" s="70">
        <v>7.2281480664314204</v>
      </c>
      <c r="O18" s="70">
        <v>7.2899553243145876</v>
      </c>
      <c r="P18" s="70">
        <v>7.317926324942281</v>
      </c>
      <c r="Q18" s="70">
        <v>7.5587492994305654</v>
      </c>
      <c r="R18" s="70">
        <v>7.6817410354107531</v>
      </c>
      <c r="S18" s="70">
        <v>7.6643309260950394</v>
      </c>
      <c r="T18" s="70">
        <v>7.5414472271834398</v>
      </c>
      <c r="U18" s="70">
        <v>7.6987086820885366</v>
      </c>
      <c r="V18" s="70">
        <v>7.4613922444422824</v>
      </c>
      <c r="W18" s="70">
        <v>7.2240758067960273</v>
      </c>
      <c r="X18" s="70">
        <v>7.2545865668399481</v>
      </c>
      <c r="Y18" s="70">
        <v>7.2850973268838688</v>
      </c>
      <c r="Z18" s="70">
        <v>7.2870370055659341</v>
      </c>
      <c r="AA18" s="70">
        <v>7.3419789789105794</v>
      </c>
      <c r="AB18" s="70">
        <v>7.4182684452496979</v>
      </c>
      <c r="AC18" s="70">
        <v>7.2204202694135118</v>
      </c>
      <c r="AD18" s="70">
        <v>6.1088354304851435</v>
      </c>
      <c r="AE18" s="70">
        <v>6.6043324486081572</v>
      </c>
      <c r="AF18" s="81">
        <f t="shared" si="0"/>
        <v>28</v>
      </c>
      <c r="AG18" s="66"/>
    </row>
    <row r="19" spans="1:33" x14ac:dyDescent="0.25">
      <c r="A19" s="68" t="s">
        <v>27</v>
      </c>
      <c r="B19" s="70">
        <v>7.2090819313830155</v>
      </c>
      <c r="C19" s="70">
        <v>7.2090819313830155</v>
      </c>
      <c r="D19" s="70">
        <v>7.2090819313830155</v>
      </c>
      <c r="E19" s="70">
        <v>7.533077956276931</v>
      </c>
      <c r="F19" s="70">
        <v>7.5341457706498103</v>
      </c>
      <c r="G19" s="70">
        <v>7.0046615540986812</v>
      </c>
      <c r="H19" s="70">
        <v>7.5221715142750716</v>
      </c>
      <c r="I19" s="70">
        <v>7.7138664306251421</v>
      </c>
      <c r="J19" s="70">
        <v>7.5515002860605209</v>
      </c>
      <c r="K19" s="70">
        <v>7.386306894535184</v>
      </c>
      <c r="L19" s="70">
        <v>7.0075567736250095</v>
      </c>
      <c r="M19" s="70">
        <v>7.1261775691867868</v>
      </c>
      <c r="N19" s="70">
        <v>7.1046701414040454</v>
      </c>
      <c r="O19" s="70">
        <v>7.234424902257337</v>
      </c>
      <c r="P19" s="70">
        <v>7.0427758941494458</v>
      </c>
      <c r="Q19" s="70">
        <v>7.1501779166570527</v>
      </c>
      <c r="R19" s="70">
        <v>7.1476229258116062</v>
      </c>
      <c r="S19" s="70">
        <v>7.0483443954031531</v>
      </c>
      <c r="T19" s="70">
        <v>7.1824427924381764</v>
      </c>
      <c r="U19" s="70">
        <v>6.7858450576947051</v>
      </c>
      <c r="V19" s="70">
        <v>6.5581166802336233</v>
      </c>
      <c r="W19" s="70">
        <v>6.3303883027725405</v>
      </c>
      <c r="X19" s="70">
        <v>6.3024232590428682</v>
      </c>
      <c r="Y19" s="70">
        <v>6.2744582153131958</v>
      </c>
      <c r="Z19" s="70">
        <v>6.2265339651929095</v>
      </c>
      <c r="AA19" s="70">
        <v>6.1286535107520441</v>
      </c>
      <c r="AB19" s="70">
        <v>6.2694082976769439</v>
      </c>
      <c r="AC19" s="70">
        <v>5.1517158024407621</v>
      </c>
      <c r="AD19" s="70">
        <v>4.9314276954253922</v>
      </c>
      <c r="AE19" s="70">
        <v>4.6306276170054215</v>
      </c>
      <c r="AF19" s="81">
        <f t="shared" si="0"/>
        <v>56</v>
      </c>
      <c r="AG19" s="66"/>
    </row>
    <row r="20" spans="1:33" x14ac:dyDescent="0.25">
      <c r="A20" s="68" t="s">
        <v>28</v>
      </c>
      <c r="B20" s="70">
        <v>8.4563238014116315</v>
      </c>
      <c r="C20" s="70">
        <v>8.4563238014116315</v>
      </c>
      <c r="D20" s="70">
        <v>8.4563238014116315</v>
      </c>
      <c r="E20" s="70">
        <v>8.622945711628601</v>
      </c>
      <c r="F20" s="70">
        <v>8.4104818947024693</v>
      </c>
      <c r="G20" s="70">
        <v>7.9726784074619488</v>
      </c>
      <c r="H20" s="70">
        <v>8.0008600324388652</v>
      </c>
      <c r="I20" s="70">
        <v>8.1317702495981354</v>
      </c>
      <c r="J20" s="70">
        <v>8.0037374143981541</v>
      </c>
      <c r="K20" s="70">
        <v>8.0864603384543781</v>
      </c>
      <c r="L20" s="70">
        <v>7.7261354742830735</v>
      </c>
      <c r="M20" s="70">
        <v>6.9549008879337322</v>
      </c>
      <c r="N20" s="70">
        <v>6.8521832009491428</v>
      </c>
      <c r="O20" s="70">
        <v>7.0646050737510508</v>
      </c>
      <c r="P20" s="70">
        <v>7.1225458364832805</v>
      </c>
      <c r="Q20" s="70">
        <v>7.3962068427962171</v>
      </c>
      <c r="R20" s="70">
        <v>7.141429773362943</v>
      </c>
      <c r="S20" s="70">
        <v>7.2325075799547465</v>
      </c>
      <c r="T20" s="70">
        <v>7.0887034836779463</v>
      </c>
      <c r="U20" s="70">
        <v>7.0459770199093557</v>
      </c>
      <c r="V20" s="70">
        <v>6.8722454540086702</v>
      </c>
      <c r="W20" s="70">
        <v>6.6985138881079846</v>
      </c>
      <c r="X20" s="70">
        <v>6.9676721388191147</v>
      </c>
      <c r="Y20" s="70">
        <v>7.2368303895302466</v>
      </c>
      <c r="Z20" s="70">
        <v>7.2712621149877235</v>
      </c>
      <c r="AA20" s="70">
        <v>5.6138511176235788</v>
      </c>
      <c r="AB20" s="70">
        <v>6.9129136802759321</v>
      </c>
      <c r="AC20" s="70">
        <v>6.7302281995543423</v>
      </c>
      <c r="AD20" s="70">
        <v>6.1925162605674942</v>
      </c>
      <c r="AE20" s="70">
        <v>6.2330733428867227</v>
      </c>
      <c r="AF20" s="81">
        <f t="shared" si="0"/>
        <v>32</v>
      </c>
      <c r="AG20" s="66"/>
    </row>
    <row r="21" spans="1:33" x14ac:dyDescent="0.25">
      <c r="A21" s="68" t="s">
        <v>29</v>
      </c>
      <c r="B21" s="70">
        <v>6.4682071369861047</v>
      </c>
      <c r="C21" s="70">
        <v>6.4682071369861047</v>
      </c>
      <c r="D21" s="70">
        <v>6.4682071369861047</v>
      </c>
      <c r="E21" s="70">
        <v>6.7166776971189952</v>
      </c>
      <c r="F21" s="70">
        <v>6.4752467155327054</v>
      </c>
      <c r="G21" s="70">
        <v>6.8542812408022051</v>
      </c>
      <c r="H21" s="70">
        <v>7.005265570091642</v>
      </c>
      <c r="I21" s="70">
        <v>7.3792125094771386</v>
      </c>
      <c r="J21" s="70">
        <v>7.1010727739723949</v>
      </c>
      <c r="K21" s="70">
        <v>6.8829318050591226</v>
      </c>
      <c r="L21" s="70">
        <v>6.2080947817636245</v>
      </c>
      <c r="M21" s="70">
        <v>5.839149892635767</v>
      </c>
      <c r="N21" s="70">
        <v>5.8782022269017604</v>
      </c>
      <c r="O21" s="70">
        <v>6.0558740523647314</v>
      </c>
      <c r="P21" s="70">
        <v>6.1886040715479895</v>
      </c>
      <c r="Q21" s="70">
        <v>6.2240142807033649</v>
      </c>
      <c r="R21" s="70">
        <v>6.1738188782831571</v>
      </c>
      <c r="S21" s="70">
        <v>6.2263499130843805</v>
      </c>
      <c r="T21" s="70">
        <v>6.4103251011409021</v>
      </c>
      <c r="U21" s="70">
        <v>6.3787029700624016</v>
      </c>
      <c r="V21" s="70">
        <v>6.2751092247129412</v>
      </c>
      <c r="W21" s="70">
        <v>6.171515479363479</v>
      </c>
      <c r="X21" s="70">
        <v>6.0556324877226517</v>
      </c>
      <c r="Y21" s="70">
        <v>5.9397494960818236</v>
      </c>
      <c r="Z21" s="70">
        <v>5.8547198794326691</v>
      </c>
      <c r="AA21" s="70">
        <v>6.0455888912743276</v>
      </c>
      <c r="AB21" s="70">
        <v>5.9136033551446774</v>
      </c>
      <c r="AC21" s="70">
        <v>5.8237762885653224</v>
      </c>
      <c r="AD21" s="70">
        <v>5.0227233150904835</v>
      </c>
      <c r="AE21" s="70">
        <v>5.0419002573008749</v>
      </c>
      <c r="AF21" s="81">
        <f t="shared" si="0"/>
        <v>52</v>
      </c>
      <c r="AG21" s="66"/>
    </row>
    <row r="22" spans="1:33" x14ac:dyDescent="0.25">
      <c r="A22" s="72" t="s">
        <v>30</v>
      </c>
      <c r="B22" s="77">
        <v>6.321228715371201</v>
      </c>
      <c r="C22" s="77">
        <v>6.321228715371201</v>
      </c>
      <c r="D22" s="77">
        <v>6.321228715371201</v>
      </c>
      <c r="E22" s="77">
        <v>6.74985008967586</v>
      </c>
      <c r="F22" s="77">
        <v>6.8144037252629017</v>
      </c>
      <c r="G22" s="77">
        <v>6.9544637501803193</v>
      </c>
      <c r="H22" s="77">
        <v>7.0807632340996349</v>
      </c>
      <c r="I22" s="77">
        <v>7.3303925076850058</v>
      </c>
      <c r="J22" s="77">
        <v>7.3603852774281151</v>
      </c>
      <c r="K22" s="77">
        <v>7.111919337990245</v>
      </c>
      <c r="L22" s="77">
        <v>6.7047502252798425</v>
      </c>
      <c r="M22" s="77">
        <v>6.5560670695037162</v>
      </c>
      <c r="N22" s="77">
        <v>6.5739092433108901</v>
      </c>
      <c r="O22" s="77">
        <v>6.491774254334473</v>
      </c>
      <c r="P22" s="77">
        <v>6.633634154271971</v>
      </c>
      <c r="Q22" s="77">
        <v>6.779481075245676</v>
      </c>
      <c r="R22" s="77">
        <v>6.7377743204985094</v>
      </c>
      <c r="S22" s="77">
        <v>6.8122323452060023</v>
      </c>
      <c r="T22" s="77">
        <v>6.926355463357587</v>
      </c>
      <c r="U22" s="77">
        <v>6.8543679931188572</v>
      </c>
      <c r="V22" s="77">
        <v>6.8959991745233813</v>
      </c>
      <c r="W22" s="77">
        <v>6.9376303559279036</v>
      </c>
      <c r="X22" s="77">
        <v>6.7391755810601319</v>
      </c>
      <c r="Y22" s="77">
        <v>6.5407208061923612</v>
      </c>
      <c r="Z22" s="77">
        <v>6.6787977494097559</v>
      </c>
      <c r="AA22" s="77">
        <v>6.3234065156591157</v>
      </c>
      <c r="AB22" s="77">
        <v>6.705459280353975</v>
      </c>
      <c r="AC22" s="77">
        <v>6.4182288541344796</v>
      </c>
      <c r="AD22" s="77">
        <v>5.7878451175767482</v>
      </c>
      <c r="AE22" s="77">
        <v>5.6563783715967864</v>
      </c>
      <c r="AF22" s="82">
        <f t="shared" si="0"/>
        <v>45</v>
      </c>
      <c r="AG22" s="124"/>
    </row>
    <row r="23" spans="1:33" x14ac:dyDescent="0.25">
      <c r="A23" s="68" t="s">
        <v>31</v>
      </c>
      <c r="B23" s="70">
        <v>7.2414539116610044</v>
      </c>
      <c r="C23" s="70">
        <v>7.2414539116610044</v>
      </c>
      <c r="D23" s="70">
        <v>7.2414539116610044</v>
      </c>
      <c r="E23" s="70">
        <v>7.6433922427814238</v>
      </c>
      <c r="F23" s="70">
        <v>7.7311774449520101</v>
      </c>
      <c r="G23" s="70">
        <v>7.7648900448677303</v>
      </c>
      <c r="H23" s="70">
        <v>7.9309383760619809</v>
      </c>
      <c r="I23" s="70">
        <v>8.1235288396568048</v>
      </c>
      <c r="J23" s="70">
        <v>7.896474046266639</v>
      </c>
      <c r="K23" s="70">
        <v>7.6486697587156174</v>
      </c>
      <c r="L23" s="70">
        <v>7.2269282091247939</v>
      </c>
      <c r="M23" s="70">
        <v>7.3475242936483296</v>
      </c>
      <c r="N23" s="70">
        <v>7.3470842301376775</v>
      </c>
      <c r="O23" s="70">
        <v>7.474350916461419</v>
      </c>
      <c r="P23" s="70">
        <v>7.5470021681792696</v>
      </c>
      <c r="Q23" s="70">
        <v>7.7638768182700666</v>
      </c>
      <c r="R23" s="70">
        <v>7.9076431974292758</v>
      </c>
      <c r="S23" s="70">
        <v>8.0217725473747539</v>
      </c>
      <c r="T23" s="70">
        <v>8.0772038363260332</v>
      </c>
      <c r="U23" s="70">
        <v>8.1637241396232856</v>
      </c>
      <c r="V23" s="70">
        <v>7.9821316762178123</v>
      </c>
      <c r="W23" s="70">
        <v>7.8005392128123381</v>
      </c>
      <c r="X23" s="70">
        <v>7.7124267250902356</v>
      </c>
      <c r="Y23" s="70">
        <v>7.6243142373681332</v>
      </c>
      <c r="Z23" s="70">
        <v>7.6793045472447261</v>
      </c>
      <c r="AA23" s="70">
        <v>7.738086119228984</v>
      </c>
      <c r="AB23" s="70">
        <v>7.6423865282791681</v>
      </c>
      <c r="AC23" s="70">
        <v>7.2471289987534284</v>
      </c>
      <c r="AD23" s="70">
        <v>6.6590117898207852</v>
      </c>
      <c r="AE23" s="70">
        <v>6.7322718447004251</v>
      </c>
      <c r="AF23" s="81">
        <f t="shared" si="0"/>
        <v>25</v>
      </c>
      <c r="AG23" s="66"/>
    </row>
    <row r="24" spans="1:33" x14ac:dyDescent="0.25">
      <c r="A24" s="68" t="s">
        <v>32</v>
      </c>
      <c r="B24" s="70">
        <v>7.3800886368597851</v>
      </c>
      <c r="C24" s="70">
        <v>7.3800886368597851</v>
      </c>
      <c r="D24" s="70">
        <v>7.3800886368597851</v>
      </c>
      <c r="E24" s="70">
        <v>7.8527340248488002</v>
      </c>
      <c r="F24" s="70">
        <v>7.8999359315903748</v>
      </c>
      <c r="G24" s="70">
        <v>7.825537613285241</v>
      </c>
      <c r="H24" s="70">
        <v>7.830964847379307</v>
      </c>
      <c r="I24" s="70">
        <v>7.9404132025290011</v>
      </c>
      <c r="J24" s="70">
        <v>7.9200918789612729</v>
      </c>
      <c r="K24" s="70">
        <v>7.5379858258892734</v>
      </c>
      <c r="L24" s="70">
        <v>7.3203170894368101</v>
      </c>
      <c r="M24" s="70">
        <v>7.2945324448247959</v>
      </c>
      <c r="N24" s="70">
        <v>7.3786307770251334</v>
      </c>
      <c r="O24" s="70">
        <v>7.6265621685458456</v>
      </c>
      <c r="P24" s="70">
        <v>7.5509638647468442</v>
      </c>
      <c r="Q24" s="70">
        <v>7.7258350392212423</v>
      </c>
      <c r="R24" s="70">
        <v>7.8796775972649096</v>
      </c>
      <c r="S24" s="70">
        <v>7.8953899984931226</v>
      </c>
      <c r="T24" s="70">
        <v>7.9498826780278895</v>
      </c>
      <c r="U24" s="70">
        <v>7.8663399371163321</v>
      </c>
      <c r="V24" s="70">
        <v>7.6474390382306128</v>
      </c>
      <c r="W24" s="70">
        <v>7.4285381393448917</v>
      </c>
      <c r="X24" s="70">
        <v>7.30095540715919</v>
      </c>
      <c r="Y24" s="70">
        <v>7.1733726749734883</v>
      </c>
      <c r="Z24" s="70">
        <v>7.1811417637004267</v>
      </c>
      <c r="AA24" s="70">
        <v>7.0481857792928428</v>
      </c>
      <c r="AB24" s="70">
        <v>6.8936381381560787</v>
      </c>
      <c r="AC24" s="70">
        <v>6.2553704027243322</v>
      </c>
      <c r="AD24" s="70">
        <v>5.6782725045318978</v>
      </c>
      <c r="AE24" s="70">
        <v>5.6548509799767324</v>
      </c>
      <c r="AF24" s="81">
        <f t="shared" si="0"/>
        <v>46</v>
      </c>
      <c r="AG24" s="66"/>
    </row>
    <row r="25" spans="1:33" x14ac:dyDescent="0.25">
      <c r="A25" s="68" t="s">
        <v>33</v>
      </c>
      <c r="B25" s="70">
        <v>7.6599431526341037</v>
      </c>
      <c r="C25" s="70">
        <v>7.6599431526341037</v>
      </c>
      <c r="D25" s="70">
        <v>7.6599431526341037</v>
      </c>
      <c r="E25" s="70">
        <v>8.0340144273962242</v>
      </c>
      <c r="F25" s="70">
        <v>7.9261059517280152</v>
      </c>
      <c r="G25" s="70">
        <v>7.8621374723661042</v>
      </c>
      <c r="H25" s="70">
        <v>7.8987601297087524</v>
      </c>
      <c r="I25" s="70">
        <v>7.9718188744726541</v>
      </c>
      <c r="J25" s="70">
        <v>8.0148555611277299</v>
      </c>
      <c r="K25" s="70">
        <v>7.9909629783797982</v>
      </c>
      <c r="L25" s="70">
        <v>7.7442589949796856</v>
      </c>
      <c r="M25" s="70">
        <v>7.7989998272083296</v>
      </c>
      <c r="N25" s="70">
        <v>7.6635363734398219</v>
      </c>
      <c r="O25" s="70">
        <v>7.7957784744070322</v>
      </c>
      <c r="P25" s="70">
        <v>7.8539409285732802</v>
      </c>
      <c r="Q25" s="70">
        <v>8.0814901780476855</v>
      </c>
      <c r="R25" s="70">
        <v>8.1260376653570887</v>
      </c>
      <c r="S25" s="70">
        <v>8.19136493569866</v>
      </c>
      <c r="T25" s="70">
        <v>8.1639099164817193</v>
      </c>
      <c r="U25" s="70">
        <v>8.1679811231791799</v>
      </c>
      <c r="V25" s="70">
        <v>8.0104873588583825</v>
      </c>
      <c r="W25" s="70">
        <v>7.8529935945375877</v>
      </c>
      <c r="X25" s="70">
        <v>7.9789391704130281</v>
      </c>
      <c r="Y25" s="70">
        <v>8.1048847462884712</v>
      </c>
      <c r="Z25" s="70">
        <v>8.084341232266036</v>
      </c>
      <c r="AA25" s="70">
        <v>8.0810010059006796</v>
      </c>
      <c r="AB25" s="70">
        <v>7.769903165140768</v>
      </c>
      <c r="AC25" s="70">
        <v>7.7878373395571261</v>
      </c>
      <c r="AD25" s="70">
        <v>7.1759761563900328</v>
      </c>
      <c r="AE25" s="70">
        <v>7.2756530141639546</v>
      </c>
      <c r="AF25" s="81">
        <f t="shared" si="0"/>
        <v>9</v>
      </c>
      <c r="AG25" s="66"/>
    </row>
    <row r="26" spans="1:33" x14ac:dyDescent="0.25">
      <c r="A26" s="68" t="s">
        <v>34</v>
      </c>
      <c r="B26" s="70">
        <v>5.8251437196963671</v>
      </c>
      <c r="C26" s="70">
        <v>5.8251437196963671</v>
      </c>
      <c r="D26" s="70">
        <v>5.8251437196963671</v>
      </c>
      <c r="E26" s="70">
        <v>6.106400026039239</v>
      </c>
      <c r="F26" s="70">
        <v>6.3288937972169208</v>
      </c>
      <c r="G26" s="70">
        <v>6.1008176188349283</v>
      </c>
      <c r="H26" s="70">
        <v>6.3220982634697194</v>
      </c>
      <c r="I26" s="70">
        <v>6.1401333872003354</v>
      </c>
      <c r="J26" s="70">
        <v>6.2145280830550185</v>
      </c>
      <c r="K26" s="70">
        <v>6.2072474908240522</v>
      </c>
      <c r="L26" s="70">
        <v>5.9266477469246928</v>
      </c>
      <c r="M26" s="70">
        <v>5.6285888993052708</v>
      </c>
      <c r="N26" s="70">
        <v>5.9388863143013451</v>
      </c>
      <c r="O26" s="70">
        <v>6.044394251851454</v>
      </c>
      <c r="P26" s="70">
        <v>6.1414742260554585</v>
      </c>
      <c r="Q26" s="70">
        <v>5.9602531989071794</v>
      </c>
      <c r="R26" s="70">
        <v>5.9548713184870037</v>
      </c>
      <c r="S26" s="70">
        <v>6.0818824735617047</v>
      </c>
      <c r="T26" s="70">
        <v>5.8947362255889217</v>
      </c>
      <c r="U26" s="70">
        <v>5.4605359277420407</v>
      </c>
      <c r="V26" s="70">
        <v>5.1861068355144893</v>
      </c>
      <c r="W26" s="70">
        <v>4.911677743286937</v>
      </c>
      <c r="X26" s="70">
        <v>5.0179227445601757</v>
      </c>
      <c r="Y26" s="70">
        <v>5.1241677458334136</v>
      </c>
      <c r="Z26" s="70">
        <v>4.7430425338272064</v>
      </c>
      <c r="AA26" s="70">
        <v>2.4943221088400365</v>
      </c>
      <c r="AB26" s="70">
        <v>4.6256707551918925</v>
      </c>
      <c r="AC26" s="70">
        <v>4.8706716139954329</v>
      </c>
      <c r="AD26" s="70">
        <v>4.1181141931908813</v>
      </c>
      <c r="AE26" s="70">
        <v>4.3236386089831269</v>
      </c>
      <c r="AF26" s="81">
        <f t="shared" si="0"/>
        <v>57</v>
      </c>
      <c r="AG26" s="66"/>
    </row>
    <row r="27" spans="1:33" x14ac:dyDescent="0.25">
      <c r="A27" s="68" t="s">
        <v>35</v>
      </c>
      <c r="B27" s="70">
        <v>6.5753156673982112</v>
      </c>
      <c r="C27" s="70">
        <v>6.5753156673982112</v>
      </c>
      <c r="D27" s="70">
        <v>6.5753156673982112</v>
      </c>
      <c r="E27" s="70">
        <v>6.9430404940338422</v>
      </c>
      <c r="F27" s="70">
        <v>6.7667636969526326</v>
      </c>
      <c r="G27" s="70">
        <v>7.1453533692906399</v>
      </c>
      <c r="H27" s="70">
        <v>7.339995161402495</v>
      </c>
      <c r="I27" s="70">
        <v>7.4850216004452861</v>
      </c>
      <c r="J27" s="70">
        <v>7.4393019907164231</v>
      </c>
      <c r="K27" s="70">
        <v>7.306920735338811</v>
      </c>
      <c r="L27" s="70">
        <v>7.0963671449130699</v>
      </c>
      <c r="M27" s="70">
        <v>7.1661065813860789</v>
      </c>
      <c r="N27" s="70">
        <v>6.9820580428972105</v>
      </c>
      <c r="O27" s="70">
        <v>7.0837117285393942</v>
      </c>
      <c r="P27" s="70">
        <v>7.2748747666285878</v>
      </c>
      <c r="Q27" s="70">
        <v>7.2051293074850769</v>
      </c>
      <c r="R27" s="70">
        <v>7.5712443403704048</v>
      </c>
      <c r="S27" s="70">
        <v>7.5487670699532528</v>
      </c>
      <c r="T27" s="70">
        <v>7.5331370786066145</v>
      </c>
      <c r="U27" s="70">
        <v>7.4679977516681211</v>
      </c>
      <c r="V27" s="70">
        <v>7.2170590020690968</v>
      </c>
      <c r="W27" s="70">
        <v>6.9661202524700707</v>
      </c>
      <c r="X27" s="70">
        <v>6.9804443424865674</v>
      </c>
      <c r="Y27" s="70">
        <v>6.9947684325030623</v>
      </c>
      <c r="Z27" s="70">
        <v>6.9286772255812679</v>
      </c>
      <c r="AA27" s="70">
        <v>6.8082746962224121</v>
      </c>
      <c r="AB27" s="70">
        <v>6.713200330620178</v>
      </c>
      <c r="AC27" s="70">
        <v>6.5113524615798966</v>
      </c>
      <c r="AD27" s="70">
        <v>5.8592856707942147</v>
      </c>
      <c r="AE27" s="70">
        <v>5.7391904748461622</v>
      </c>
      <c r="AF27" s="81">
        <f t="shared" si="0"/>
        <v>44</v>
      </c>
      <c r="AG27" s="66"/>
    </row>
    <row r="28" spans="1:33" x14ac:dyDescent="0.25">
      <c r="A28" s="68" t="s">
        <v>36</v>
      </c>
      <c r="B28" s="70">
        <v>6.7902399520261243</v>
      </c>
      <c r="C28" s="70">
        <v>6.7902399520261243</v>
      </c>
      <c r="D28" s="70">
        <v>6.7902399520261243</v>
      </c>
      <c r="E28" s="70">
        <v>6.6380519272407215</v>
      </c>
      <c r="F28" s="70">
        <v>5.9017693586839863</v>
      </c>
      <c r="G28" s="70">
        <v>5.7218485493536013</v>
      </c>
      <c r="H28" s="70">
        <v>5.754115260214629</v>
      </c>
      <c r="I28" s="70">
        <v>5.7997534092653042</v>
      </c>
      <c r="J28" s="70">
        <v>5.7579166401637671</v>
      </c>
      <c r="K28" s="70">
        <v>5.7599095137926533</v>
      </c>
      <c r="L28" s="70">
        <v>5.4660679024112824</v>
      </c>
      <c r="M28" s="70">
        <v>5.4788370545358918</v>
      </c>
      <c r="N28" s="70">
        <v>5.4828038156772321</v>
      </c>
      <c r="O28" s="70">
        <v>5.4992105326104026</v>
      </c>
      <c r="P28" s="70">
        <v>5.3712992462815201</v>
      </c>
      <c r="Q28" s="70">
        <v>5.3363004727634546</v>
      </c>
      <c r="R28" s="70">
        <v>5.5435192675132958</v>
      </c>
      <c r="S28" s="70">
        <v>5.5269548368371453</v>
      </c>
      <c r="T28" s="70">
        <v>5.0896315012878395</v>
      </c>
      <c r="U28" s="70">
        <v>5.3585197718465025</v>
      </c>
      <c r="V28" s="70">
        <v>5.1840023520626781</v>
      </c>
      <c r="W28" s="70">
        <v>5.0094849322788546</v>
      </c>
      <c r="X28" s="70">
        <v>5.2872953770380695</v>
      </c>
      <c r="Y28" s="70">
        <v>5.5651058217972826</v>
      </c>
      <c r="Z28" s="70">
        <v>5.7848732734858546</v>
      </c>
      <c r="AA28" s="70">
        <v>5.9493144695762519</v>
      </c>
      <c r="AB28" s="70">
        <v>6.071427404401919</v>
      </c>
      <c r="AC28" s="70">
        <v>5.8925595582388075</v>
      </c>
      <c r="AD28" s="70">
        <v>4.8587362868250654</v>
      </c>
      <c r="AE28" s="70">
        <v>4.7771248113524809</v>
      </c>
      <c r="AF28" s="81">
        <f t="shared" si="0"/>
        <v>55</v>
      </c>
      <c r="AG28" s="66"/>
    </row>
    <row r="29" spans="1:33" x14ac:dyDescent="0.25">
      <c r="A29" s="68" t="s">
        <v>37</v>
      </c>
      <c r="B29" s="70">
        <v>7.4846571762868273</v>
      </c>
      <c r="C29" s="70">
        <v>7.4846571762868273</v>
      </c>
      <c r="D29" s="70">
        <v>7.4846571762868273</v>
      </c>
      <c r="E29" s="70">
        <v>8.0048492091275758</v>
      </c>
      <c r="F29" s="70">
        <v>7.6914455455145712</v>
      </c>
      <c r="G29" s="70">
        <v>7.4326177311998469</v>
      </c>
      <c r="H29" s="70">
        <v>7.4061061857899553</v>
      </c>
      <c r="I29" s="70">
        <v>7.4193501631087004</v>
      </c>
      <c r="J29" s="70">
        <v>7.68265252933793</v>
      </c>
      <c r="K29" s="70">
        <v>7.7728044710847497</v>
      </c>
      <c r="L29" s="70">
        <v>7.7218543553078689</v>
      </c>
      <c r="M29" s="70">
        <v>7.7501232966584679</v>
      </c>
      <c r="N29" s="70">
        <v>7.4975106737930419</v>
      </c>
      <c r="O29" s="70">
        <v>7.8704838124158583</v>
      </c>
      <c r="P29" s="70">
        <v>7.8866785328639653</v>
      </c>
      <c r="Q29" s="70">
        <v>8.0653749338785605</v>
      </c>
      <c r="R29" s="70">
        <v>8.0045283399409133</v>
      </c>
      <c r="S29" s="70">
        <v>7.9528602243099114</v>
      </c>
      <c r="T29" s="70">
        <v>7.8480764097527382</v>
      </c>
      <c r="U29" s="70">
        <v>7.7712522201008669</v>
      </c>
      <c r="V29" s="70">
        <v>7.5598832373074982</v>
      </c>
      <c r="W29" s="70">
        <v>7.3485142545141295</v>
      </c>
      <c r="X29" s="70">
        <v>7.5329251953582377</v>
      </c>
      <c r="Y29" s="70">
        <v>7.7173361362023423</v>
      </c>
      <c r="Z29" s="70">
        <v>7.6387310809235798</v>
      </c>
      <c r="AA29" s="70">
        <v>7.5700032038321199</v>
      </c>
      <c r="AB29" s="70">
        <v>7.7699286308421209</v>
      </c>
      <c r="AC29" s="70">
        <v>7.5053825568005195</v>
      </c>
      <c r="AD29" s="70">
        <v>7.3234195273054139</v>
      </c>
      <c r="AE29" s="70">
        <v>7.3761308098850611</v>
      </c>
      <c r="AF29" s="81">
        <f t="shared" si="0"/>
        <v>6</v>
      </c>
      <c r="AG29" s="66"/>
    </row>
    <row r="30" spans="1:33" x14ac:dyDescent="0.25">
      <c r="A30" s="68" t="s">
        <v>38</v>
      </c>
      <c r="B30" s="70">
        <v>7.8111306045290831</v>
      </c>
      <c r="C30" s="70">
        <v>7.8111306045290831</v>
      </c>
      <c r="D30" s="70">
        <v>7.8111306045290831</v>
      </c>
      <c r="E30" s="70">
        <v>7.9849456815852049</v>
      </c>
      <c r="F30" s="70">
        <v>7.9584558766922235</v>
      </c>
      <c r="G30" s="70">
        <v>7.7816819402446002</v>
      </c>
      <c r="H30" s="70">
        <v>8.1699331471445458</v>
      </c>
      <c r="I30" s="70">
        <v>8.4685279786747518</v>
      </c>
      <c r="J30" s="70">
        <v>8.4248801270131377</v>
      </c>
      <c r="K30" s="70">
        <v>8.4239081934759383</v>
      </c>
      <c r="L30" s="70">
        <v>7.9177966689723327</v>
      </c>
      <c r="M30" s="70">
        <v>7.9369605690560663</v>
      </c>
      <c r="N30" s="70">
        <v>8.064760452551317</v>
      </c>
      <c r="O30" s="70">
        <v>8.3152736458980527</v>
      </c>
      <c r="P30" s="70">
        <v>8.3288016912470848</v>
      </c>
      <c r="Q30" s="70">
        <v>8.411507021423434</v>
      </c>
      <c r="R30" s="70">
        <v>8.5617802815783026</v>
      </c>
      <c r="S30" s="70">
        <v>8.658474883987628</v>
      </c>
      <c r="T30" s="70">
        <v>8.7202598901101815</v>
      </c>
      <c r="U30" s="70">
        <v>8.7793814194016768</v>
      </c>
      <c r="V30" s="70">
        <v>8.5825249469236287</v>
      </c>
      <c r="W30" s="70">
        <v>8.3856684744455787</v>
      </c>
      <c r="X30" s="70">
        <v>8.4514387823048533</v>
      </c>
      <c r="Y30" s="70">
        <v>8.5172090901641297</v>
      </c>
      <c r="Z30" s="70">
        <v>8.6504947433562744</v>
      </c>
      <c r="AA30" s="70">
        <v>8.7173143473023416</v>
      </c>
      <c r="AB30" s="70">
        <v>8.718595631304078</v>
      </c>
      <c r="AC30" s="70">
        <v>8.4370825506918532</v>
      </c>
      <c r="AD30" s="70">
        <v>7.86609802963316</v>
      </c>
      <c r="AE30" s="70">
        <v>7.5940309560713395</v>
      </c>
      <c r="AF30" s="81">
        <f t="shared" si="0"/>
        <v>4</v>
      </c>
      <c r="AG30" s="66"/>
    </row>
    <row r="31" spans="1:33" x14ac:dyDescent="0.25">
      <c r="A31" s="68" t="s">
        <v>39</v>
      </c>
      <c r="B31" s="70">
        <v>7.4094906088377792</v>
      </c>
      <c r="C31" s="70">
        <v>7.4094906088377792</v>
      </c>
      <c r="D31" s="70">
        <v>7.4094906088377792</v>
      </c>
      <c r="E31" s="70">
        <v>7.8231988197751212</v>
      </c>
      <c r="F31" s="70">
        <v>8.0129116206780431</v>
      </c>
      <c r="G31" s="70">
        <v>8.3093963722062529</v>
      </c>
      <c r="H31" s="70">
        <v>8.5875362806858977</v>
      </c>
      <c r="I31" s="70">
        <v>8.6722650579112699</v>
      </c>
      <c r="J31" s="70">
        <v>8.4981844781818339</v>
      </c>
      <c r="K31" s="70">
        <v>8.2392550254775205</v>
      </c>
      <c r="L31" s="70">
        <v>7.9711374849726084</v>
      </c>
      <c r="M31" s="70">
        <v>7.5292810489202866</v>
      </c>
      <c r="N31" s="70">
        <v>7.9415984937598312</v>
      </c>
      <c r="O31" s="70">
        <v>7.8079758444977365</v>
      </c>
      <c r="P31" s="70">
        <v>8.0310578784811106</v>
      </c>
      <c r="Q31" s="70">
        <v>8.2053000849640068</v>
      </c>
      <c r="R31" s="70">
        <v>8.3056767124320832</v>
      </c>
      <c r="S31" s="70">
        <v>8.3461745826724325</v>
      </c>
      <c r="T31" s="70">
        <v>8.3684194139511252</v>
      </c>
      <c r="U31" s="70">
        <v>8.4153661243865141</v>
      </c>
      <c r="V31" s="70">
        <v>8.2505975578130002</v>
      </c>
      <c r="W31" s="70">
        <v>8.0858289912394827</v>
      </c>
      <c r="X31" s="70">
        <v>8.003331036167987</v>
      </c>
      <c r="Y31" s="70">
        <v>7.9208330810964931</v>
      </c>
      <c r="Z31" s="70">
        <v>7.9254708504976277</v>
      </c>
      <c r="AA31" s="70">
        <v>7.9280256693662254</v>
      </c>
      <c r="AB31" s="70">
        <v>7.7596113169916805</v>
      </c>
      <c r="AC31" s="70">
        <v>7.5718685303482971</v>
      </c>
      <c r="AD31" s="70">
        <v>7.068459759637288</v>
      </c>
      <c r="AE31" s="70">
        <v>7.0614085440209822</v>
      </c>
      <c r="AF31" s="81">
        <f t="shared" si="0"/>
        <v>16</v>
      </c>
      <c r="AG31" s="66"/>
    </row>
    <row r="32" spans="1:33" x14ac:dyDescent="0.25">
      <c r="A32" s="72" t="s">
        <v>40</v>
      </c>
      <c r="B32" s="77">
        <v>7.8825303599749299</v>
      </c>
      <c r="C32" s="77">
        <v>7.8825303599749299</v>
      </c>
      <c r="D32" s="77">
        <v>7.8825303599749299</v>
      </c>
      <c r="E32" s="77">
        <v>8.0802547286236024</v>
      </c>
      <c r="F32" s="77">
        <v>8.1284254814051575</v>
      </c>
      <c r="G32" s="77">
        <v>8.2639594283560154</v>
      </c>
      <c r="H32" s="77">
        <v>8.4209857542328255</v>
      </c>
      <c r="I32" s="77">
        <v>8.5875830094052699</v>
      </c>
      <c r="J32" s="77">
        <v>8.4909262084019641</v>
      </c>
      <c r="K32" s="77">
        <v>8.3547857536930632</v>
      </c>
      <c r="L32" s="77">
        <v>8.148045826822182</v>
      </c>
      <c r="M32" s="77">
        <v>7.7978661585177109</v>
      </c>
      <c r="N32" s="77">
        <v>7.8295800692004098</v>
      </c>
      <c r="O32" s="77">
        <v>7.8618035906508323</v>
      </c>
      <c r="P32" s="77">
        <v>7.8106879342409004</v>
      </c>
      <c r="Q32" s="77">
        <v>7.9666017454427305</v>
      </c>
      <c r="R32" s="77">
        <v>8.2221770347538854</v>
      </c>
      <c r="S32" s="77">
        <v>8.2385349765049245</v>
      </c>
      <c r="T32" s="77">
        <v>8.3139897021144744</v>
      </c>
      <c r="U32" s="77">
        <v>8.330670543961384</v>
      </c>
      <c r="V32" s="77">
        <v>8.1942461024416016</v>
      </c>
      <c r="W32" s="77">
        <v>8.0578216609218174</v>
      </c>
      <c r="X32" s="77">
        <v>8.0142450495811257</v>
      </c>
      <c r="Y32" s="77">
        <v>7.9706684382404305</v>
      </c>
      <c r="Z32" s="77">
        <v>7.9603797380279424</v>
      </c>
      <c r="AA32" s="77">
        <v>7.9846499724067499</v>
      </c>
      <c r="AB32" s="77">
        <v>7.9427307491623713</v>
      </c>
      <c r="AC32" s="77">
        <v>7.7372590351886146</v>
      </c>
      <c r="AD32" s="77">
        <v>7.2755941675519544</v>
      </c>
      <c r="AE32" s="77">
        <v>7.1343358835358996</v>
      </c>
      <c r="AF32" s="82">
        <f t="shared" si="0"/>
        <v>14</v>
      </c>
      <c r="AG32" s="124"/>
    </row>
    <row r="33" spans="1:33" x14ac:dyDescent="0.25">
      <c r="A33" s="68" t="s">
        <v>41</v>
      </c>
      <c r="B33" s="70">
        <v>6.7336319781619736</v>
      </c>
      <c r="C33" s="70">
        <v>6.7336319781619736</v>
      </c>
      <c r="D33" s="70">
        <v>6.7336319781619736</v>
      </c>
      <c r="E33" s="70">
        <v>6.5919737553520861</v>
      </c>
      <c r="F33" s="70">
        <v>6.4991590941279256</v>
      </c>
      <c r="G33" s="70">
        <v>5.9285958851455716</v>
      </c>
      <c r="H33" s="70">
        <v>5.8703019696391445</v>
      </c>
      <c r="I33" s="70">
        <v>5.4207100143570104</v>
      </c>
      <c r="J33" s="70">
        <v>5.7474220579836981</v>
      </c>
      <c r="K33" s="70">
        <v>5.7546225621368032</v>
      </c>
      <c r="L33" s="70">
        <v>5.8957990097298678</v>
      </c>
      <c r="M33" s="70">
        <v>5.6941068645582655</v>
      </c>
      <c r="N33" s="70">
        <v>5.9918211828750207</v>
      </c>
      <c r="O33" s="70">
        <v>6.4484618201655088</v>
      </c>
      <c r="P33" s="70">
        <v>6.1922757334740348</v>
      </c>
      <c r="Q33" s="70">
        <v>6.3216216271705434</v>
      </c>
      <c r="R33" s="70">
        <v>6.3811158248668614</v>
      </c>
      <c r="S33" s="70">
        <v>5.9809265967224006</v>
      </c>
      <c r="T33" s="70">
        <v>5.9037252407761196</v>
      </c>
      <c r="U33" s="70">
        <v>5.7248437564344883</v>
      </c>
      <c r="V33" s="70">
        <v>5.4028462233674688</v>
      </c>
      <c r="W33" s="70">
        <v>5.0808486903004466</v>
      </c>
      <c r="X33" s="70">
        <v>5.2465468942428615</v>
      </c>
      <c r="Y33" s="70">
        <v>5.4122450981852763</v>
      </c>
      <c r="Z33" s="70">
        <v>5.4590763272992469</v>
      </c>
      <c r="AA33" s="70">
        <v>5.5658840159040741</v>
      </c>
      <c r="AB33" s="70">
        <v>5.3822113996338432</v>
      </c>
      <c r="AC33" s="70">
        <v>5.1593938830454364</v>
      </c>
      <c r="AD33" s="70">
        <v>4.3226997468811144</v>
      </c>
      <c r="AE33" s="70">
        <v>4.2791353305299067</v>
      </c>
      <c r="AF33" s="81">
        <f t="shared" si="0"/>
        <v>59</v>
      </c>
      <c r="AG33" s="66"/>
    </row>
    <row r="34" spans="1:33" x14ac:dyDescent="0.25">
      <c r="A34" s="68" t="s">
        <v>42</v>
      </c>
      <c r="B34" s="70">
        <v>7.5351719140142777</v>
      </c>
      <c r="C34" s="70">
        <v>7.5351719140142777</v>
      </c>
      <c r="D34" s="70">
        <v>7.5351719140142777</v>
      </c>
      <c r="E34" s="70">
        <v>7.727400478968943</v>
      </c>
      <c r="F34" s="70">
        <v>7.7164722021580472</v>
      </c>
      <c r="G34" s="70">
        <v>7.8000035374101273</v>
      </c>
      <c r="H34" s="70">
        <v>7.8873420879620255</v>
      </c>
      <c r="I34" s="70">
        <v>8.0534114708830398</v>
      </c>
      <c r="J34" s="70">
        <v>7.9437292533805843</v>
      </c>
      <c r="K34" s="70">
        <v>7.7646737751322874</v>
      </c>
      <c r="L34" s="70">
        <v>7.4052169398175467</v>
      </c>
      <c r="M34" s="70">
        <v>7.2102577122447977</v>
      </c>
      <c r="N34" s="70">
        <v>7.1382347139321611</v>
      </c>
      <c r="O34" s="70">
        <v>7.1263816891554983</v>
      </c>
      <c r="P34" s="70">
        <v>7.1081612051834044</v>
      </c>
      <c r="Q34" s="70">
        <v>7.3168553637419125</v>
      </c>
      <c r="R34" s="70">
        <v>7.528081177854645</v>
      </c>
      <c r="S34" s="70">
        <v>7.5428009629508823</v>
      </c>
      <c r="T34" s="70">
        <v>7.6426450936133614</v>
      </c>
      <c r="U34" s="70">
        <v>7.5786550785370883</v>
      </c>
      <c r="V34" s="70">
        <v>7.4192177321410631</v>
      </c>
      <c r="W34" s="70">
        <v>7.2597803857450387</v>
      </c>
      <c r="X34" s="70">
        <v>7.1959904182953984</v>
      </c>
      <c r="Y34" s="70">
        <v>7.1322004508457582</v>
      </c>
      <c r="Z34" s="70">
        <v>7.3667029544311484</v>
      </c>
      <c r="AA34" s="70">
        <v>7.4907656452519724</v>
      </c>
      <c r="AB34" s="70">
        <v>7.5222568953994964</v>
      </c>
      <c r="AC34" s="70">
        <v>7.3137560780807105</v>
      </c>
      <c r="AD34" s="70">
        <v>6.8800778545513568</v>
      </c>
      <c r="AE34" s="70">
        <v>6.8751578954322765</v>
      </c>
      <c r="AF34" s="81">
        <f t="shared" si="0"/>
        <v>19</v>
      </c>
      <c r="AG34" s="66"/>
    </row>
    <row r="35" spans="1:33" x14ac:dyDescent="0.25">
      <c r="A35" s="68" t="s">
        <v>43</v>
      </c>
      <c r="B35" s="70">
        <v>7.8624401137066267</v>
      </c>
      <c r="C35" s="70">
        <v>7.8624401137066267</v>
      </c>
      <c r="D35" s="70">
        <v>7.8624401137066267</v>
      </c>
      <c r="E35" s="70">
        <v>8.1831942914411258</v>
      </c>
      <c r="F35" s="70">
        <v>8.1959362505204734</v>
      </c>
      <c r="G35" s="70">
        <v>8.2695517312000302</v>
      </c>
      <c r="H35" s="70">
        <v>8.3406469742266847</v>
      </c>
      <c r="I35" s="70">
        <v>8.4252914089914785</v>
      </c>
      <c r="J35" s="70">
        <v>8.3922924490258506</v>
      </c>
      <c r="K35" s="70">
        <v>8.2312296331231334</v>
      </c>
      <c r="L35" s="70">
        <v>7.9035640076447775</v>
      </c>
      <c r="M35" s="70">
        <v>7.9277703735975784</v>
      </c>
      <c r="N35" s="70">
        <v>7.8834015745140684</v>
      </c>
      <c r="O35" s="70">
        <v>7.9205495174242699</v>
      </c>
      <c r="P35" s="70">
        <v>7.8796753063192186</v>
      </c>
      <c r="Q35" s="70">
        <v>7.8641961631967403</v>
      </c>
      <c r="R35" s="70">
        <v>8.0574467652230748</v>
      </c>
      <c r="S35" s="70">
        <v>8.0805413482793522</v>
      </c>
      <c r="T35" s="70">
        <v>8.1739793435716717</v>
      </c>
      <c r="U35" s="70">
        <v>8.028084785605321</v>
      </c>
      <c r="V35" s="70">
        <v>7.8813179824428827</v>
      </c>
      <c r="W35" s="70">
        <v>7.73455117928044</v>
      </c>
      <c r="X35" s="70">
        <v>7.6636084093652554</v>
      </c>
      <c r="Y35" s="70">
        <v>7.5926656394500709</v>
      </c>
      <c r="Z35" s="70">
        <v>7.6913309095513549</v>
      </c>
      <c r="AA35" s="70">
        <v>7.7614726974625938</v>
      </c>
      <c r="AB35" s="70">
        <v>7.7033672137581268</v>
      </c>
      <c r="AC35" s="70">
        <v>7.4838714359393164</v>
      </c>
      <c r="AD35" s="70">
        <v>6.8589329713726004</v>
      </c>
      <c r="AE35" s="70">
        <v>6.7340743693445484</v>
      </c>
      <c r="AF35" s="81">
        <f t="shared" si="0"/>
        <v>24</v>
      </c>
      <c r="AG35" s="66"/>
    </row>
    <row r="36" spans="1:33" x14ac:dyDescent="0.25">
      <c r="A36" s="68" t="s">
        <v>44</v>
      </c>
      <c r="B36" s="70">
        <v>7.1327209617240159</v>
      </c>
      <c r="C36" s="70">
        <v>7.1327209617240159</v>
      </c>
      <c r="D36" s="70">
        <v>7.1327209617240159</v>
      </c>
      <c r="E36" s="70">
        <v>7.126094043907365</v>
      </c>
      <c r="F36" s="70">
        <v>6.4440514896787624</v>
      </c>
      <c r="G36" s="70">
        <v>5.7448297868595164</v>
      </c>
      <c r="H36" s="70">
        <v>5.6305945870396243</v>
      </c>
      <c r="I36" s="70">
        <v>5.4249058804926413</v>
      </c>
      <c r="J36" s="70">
        <v>5.6634517714123014</v>
      </c>
      <c r="K36" s="70">
        <v>6.1381636966347122</v>
      </c>
      <c r="L36" s="70">
        <v>5.7823385961426963</v>
      </c>
      <c r="M36" s="70">
        <v>5.943026155166983</v>
      </c>
      <c r="N36" s="70">
        <v>5.6660223973950634</v>
      </c>
      <c r="O36" s="70">
        <v>5.9370018423757651</v>
      </c>
      <c r="P36" s="70">
        <v>6.1985919370738962</v>
      </c>
      <c r="Q36" s="70">
        <v>6.8868112661072622</v>
      </c>
      <c r="R36" s="70">
        <v>5.8780063403277758</v>
      </c>
      <c r="S36" s="70">
        <v>6.2570827103864461</v>
      </c>
      <c r="T36" s="70">
        <v>5.7655763706749008</v>
      </c>
      <c r="U36" s="70">
        <v>5.4604998340525812</v>
      </c>
      <c r="V36" s="70">
        <v>5.3537633187407367</v>
      </c>
      <c r="W36" s="70">
        <v>5.2470268034288905</v>
      </c>
      <c r="X36" s="70">
        <v>5.7221412765577782</v>
      </c>
      <c r="Y36" s="70">
        <v>6.1972557496866649</v>
      </c>
      <c r="Z36" s="70">
        <v>6.0609266158730799</v>
      </c>
      <c r="AA36" s="70">
        <v>6.5047695340849101</v>
      </c>
      <c r="AB36" s="70">
        <v>6.6772456245490126</v>
      </c>
      <c r="AC36" s="70">
        <v>6.7736301811541297</v>
      </c>
      <c r="AD36" s="70">
        <v>6.0161609475882392</v>
      </c>
      <c r="AE36" s="70">
        <v>6.3523874348648661</v>
      </c>
      <c r="AF36" s="81">
        <f t="shared" si="0"/>
        <v>30</v>
      </c>
      <c r="AG36" s="66"/>
    </row>
    <row r="37" spans="1:33" x14ac:dyDescent="0.25">
      <c r="A37" s="68" t="s">
        <v>45</v>
      </c>
      <c r="B37" s="70">
        <v>7.2565168889040832</v>
      </c>
      <c r="C37" s="70">
        <v>7.2565168889040832</v>
      </c>
      <c r="D37" s="70">
        <v>7.2565168889040832</v>
      </c>
      <c r="E37" s="70">
        <v>7.7606627381632682</v>
      </c>
      <c r="F37" s="70">
        <v>7.657308177013328</v>
      </c>
      <c r="G37" s="70">
        <v>7.5346550158309853</v>
      </c>
      <c r="H37" s="70">
        <v>7.6272654010859595</v>
      </c>
      <c r="I37" s="70">
        <v>7.6666723131341756</v>
      </c>
      <c r="J37" s="70">
        <v>7.6289143685790952</v>
      </c>
      <c r="K37" s="70">
        <v>7.5341027045778652</v>
      </c>
      <c r="L37" s="70">
        <v>7.2367461469015923</v>
      </c>
      <c r="M37" s="70">
        <v>7.2469316162977888</v>
      </c>
      <c r="N37" s="70">
        <v>7.1675664937937187</v>
      </c>
      <c r="O37" s="70">
        <v>7.3152531309123434</v>
      </c>
      <c r="P37" s="70">
        <v>7.3590253759002975</v>
      </c>
      <c r="Q37" s="70">
        <v>7.487398901706098</v>
      </c>
      <c r="R37" s="70">
        <v>7.716933689113433</v>
      </c>
      <c r="S37" s="70">
        <v>7.752002313395141</v>
      </c>
      <c r="T37" s="70">
        <v>7.7169358603898059</v>
      </c>
      <c r="U37" s="70">
        <v>7.6312772811964633</v>
      </c>
      <c r="V37" s="70">
        <v>7.3900977840144657</v>
      </c>
      <c r="W37" s="70">
        <v>7.148918286832469</v>
      </c>
      <c r="X37" s="70">
        <v>7.0922036577145073</v>
      </c>
      <c r="Y37" s="70">
        <v>7.0354890285965475</v>
      </c>
      <c r="Z37" s="70">
        <v>7.0512556162677162</v>
      </c>
      <c r="AA37" s="70">
        <v>6.9206203015717236</v>
      </c>
      <c r="AB37" s="70">
        <v>6.4844863024591675</v>
      </c>
      <c r="AC37" s="70">
        <v>6.6721349855144814</v>
      </c>
      <c r="AD37" s="70">
        <v>5.9234626784428572</v>
      </c>
      <c r="AE37" s="70">
        <v>5.9012075685988812</v>
      </c>
      <c r="AF37" s="81">
        <f t="shared" si="0"/>
        <v>40</v>
      </c>
      <c r="AG37" s="66"/>
    </row>
    <row r="38" spans="1:33" x14ac:dyDescent="0.25">
      <c r="A38" s="68" t="s">
        <v>46</v>
      </c>
      <c r="B38" s="70">
        <v>7.9375982856804628</v>
      </c>
      <c r="C38" s="70">
        <v>7.9375982856804628</v>
      </c>
      <c r="D38" s="70">
        <v>7.9375982856804628</v>
      </c>
      <c r="E38" s="70">
        <v>8.0285181989909056</v>
      </c>
      <c r="F38" s="70">
        <v>7.8691549304605717</v>
      </c>
      <c r="G38" s="70">
        <v>7.2707980202607034</v>
      </c>
      <c r="H38" s="70">
        <v>7.1117451327524321</v>
      </c>
      <c r="I38" s="70">
        <v>7.193737478618476</v>
      </c>
      <c r="J38" s="70">
        <v>7.1933092169529287</v>
      </c>
      <c r="K38" s="70">
        <v>7.1466963856579113</v>
      </c>
      <c r="L38" s="70">
        <v>6.8171815572676566</v>
      </c>
      <c r="M38" s="70">
        <v>6.5828880560650047</v>
      </c>
      <c r="N38" s="70">
        <v>6.6241902025810715</v>
      </c>
      <c r="O38" s="70">
        <v>6.5655490575262627</v>
      </c>
      <c r="P38" s="70">
        <v>6.4700779307602732</v>
      </c>
      <c r="Q38" s="70">
        <v>6.7839233786174828</v>
      </c>
      <c r="R38" s="70">
        <v>6.7692893994552898</v>
      </c>
      <c r="S38" s="70">
        <v>6.6559036176468824</v>
      </c>
      <c r="T38" s="70">
        <v>6.6117284115390973</v>
      </c>
      <c r="U38" s="70">
        <v>6.7298780779920611</v>
      </c>
      <c r="V38" s="70">
        <v>6.4379943183320796</v>
      </c>
      <c r="W38" s="70">
        <v>6.146110558672099</v>
      </c>
      <c r="X38" s="70">
        <v>6.3036434773421233</v>
      </c>
      <c r="Y38" s="70">
        <v>6.4611763960121493</v>
      </c>
      <c r="Z38" s="70">
        <v>6.6101435823745511</v>
      </c>
      <c r="AA38" s="70">
        <v>6.7807607546558897</v>
      </c>
      <c r="AB38" s="70">
        <v>6.7515725988703528</v>
      </c>
      <c r="AC38" s="70">
        <v>6.9446753650959261</v>
      </c>
      <c r="AD38" s="70">
        <v>5.948769843498007</v>
      </c>
      <c r="AE38" s="70">
        <v>5.9584999821081537</v>
      </c>
      <c r="AF38" s="81">
        <f t="shared" si="0"/>
        <v>38</v>
      </c>
      <c r="AG38" s="66"/>
    </row>
    <row r="39" spans="1:33" x14ac:dyDescent="0.25">
      <c r="A39" s="68" t="s">
        <v>47</v>
      </c>
      <c r="B39" s="70">
        <v>6.81901269307681</v>
      </c>
      <c r="C39" s="70">
        <v>6.81901269307681</v>
      </c>
      <c r="D39" s="70">
        <v>6.81901269307681</v>
      </c>
      <c r="E39" s="70">
        <v>7.1286860555912055</v>
      </c>
      <c r="F39" s="70">
        <v>7.0146355115700354</v>
      </c>
      <c r="G39" s="70">
        <v>7.1582930595152705</v>
      </c>
      <c r="H39" s="70">
        <v>7.3217263330751257</v>
      </c>
      <c r="I39" s="70">
        <v>7.4040177519465615</v>
      </c>
      <c r="J39" s="70">
        <v>7.4488013382794991</v>
      </c>
      <c r="K39" s="70">
        <v>7.3108040769319373</v>
      </c>
      <c r="L39" s="70">
        <v>7.0910357060138134</v>
      </c>
      <c r="M39" s="70">
        <v>6.9606929999875389</v>
      </c>
      <c r="N39" s="70">
        <v>7.0312521355071835</v>
      </c>
      <c r="O39" s="70">
        <v>7.2052039119591944</v>
      </c>
      <c r="P39" s="70">
        <v>7.1893748122417618</v>
      </c>
      <c r="Q39" s="70">
        <v>7.4486006844143953</v>
      </c>
      <c r="R39" s="70">
        <v>7.4833383663133999</v>
      </c>
      <c r="S39" s="70">
        <v>7.4178158289562885</v>
      </c>
      <c r="T39" s="70">
        <v>7.3821297589704002</v>
      </c>
      <c r="U39" s="70">
        <v>7.37502261448578</v>
      </c>
      <c r="V39" s="70">
        <v>7.1424328489527324</v>
      </c>
      <c r="W39" s="70">
        <v>6.9098430834196849</v>
      </c>
      <c r="X39" s="70">
        <v>7.0549610290509408</v>
      </c>
      <c r="Y39" s="70">
        <v>7.2000789746821958</v>
      </c>
      <c r="Z39" s="70">
        <v>7.2771182188155734</v>
      </c>
      <c r="AA39" s="70">
        <v>7.5979818750849013</v>
      </c>
      <c r="AB39" s="70">
        <v>7.5122213483141129</v>
      </c>
      <c r="AC39" s="70">
        <v>7.4016028365796274</v>
      </c>
      <c r="AD39" s="70">
        <v>6.511393037499098</v>
      </c>
      <c r="AE39" s="70">
        <v>6.4238550145947615</v>
      </c>
      <c r="AF39" s="81">
        <f t="shared" si="0"/>
        <v>29</v>
      </c>
      <c r="AG39" s="66"/>
    </row>
    <row r="40" spans="1:33" x14ac:dyDescent="0.25">
      <c r="A40" s="68" t="s">
        <v>48</v>
      </c>
      <c r="B40" s="70">
        <v>6.6338552939169082</v>
      </c>
      <c r="C40" s="70">
        <v>6.6338552939169082</v>
      </c>
      <c r="D40" s="70">
        <v>6.6338552939169082</v>
      </c>
      <c r="E40" s="70">
        <v>7.1964054498260976</v>
      </c>
      <c r="F40" s="70">
        <v>7.1047360213737845</v>
      </c>
      <c r="G40" s="70">
        <v>7.1146458678072193</v>
      </c>
      <c r="H40" s="70">
        <v>7.3318747277817637</v>
      </c>
      <c r="I40" s="70">
        <v>7.5060016492849781</v>
      </c>
      <c r="J40" s="70">
        <v>7.4478541754527186</v>
      </c>
      <c r="K40" s="70">
        <v>7.3741529683646077</v>
      </c>
      <c r="L40" s="70">
        <v>7.1601822649686753</v>
      </c>
      <c r="M40" s="70">
        <v>6.8604010141924929</v>
      </c>
      <c r="N40" s="70">
        <v>6.7954784177974972</v>
      </c>
      <c r="O40" s="70">
        <v>6.8773820128113021</v>
      </c>
      <c r="P40" s="70">
        <v>6.8478422007536652</v>
      </c>
      <c r="Q40" s="70">
        <v>7.0109364864591477</v>
      </c>
      <c r="R40" s="70">
        <v>7.1569346478080647</v>
      </c>
      <c r="S40" s="70">
        <v>7.2360793288829059</v>
      </c>
      <c r="T40" s="70">
        <v>7.2045835003202328</v>
      </c>
      <c r="U40" s="70">
        <v>7.1305489225494414</v>
      </c>
      <c r="V40" s="70">
        <v>6.9722157198663774</v>
      </c>
      <c r="W40" s="70">
        <v>6.8138825171833153</v>
      </c>
      <c r="X40" s="70">
        <v>6.7686891873172179</v>
      </c>
      <c r="Y40" s="70">
        <v>6.7234958574511197</v>
      </c>
      <c r="Z40" s="70">
        <v>6.7011764618577523</v>
      </c>
      <c r="AA40" s="70">
        <v>6.7707267124407933</v>
      </c>
      <c r="AB40" s="70">
        <v>6.6711486493153656</v>
      </c>
      <c r="AC40" s="70">
        <v>6.5486291439354813</v>
      </c>
      <c r="AD40" s="70">
        <v>6.0309061179199253</v>
      </c>
      <c r="AE40" s="70">
        <v>5.7864647041565789</v>
      </c>
      <c r="AF40" s="81">
        <f t="shared" si="0"/>
        <v>43</v>
      </c>
      <c r="AG40" s="66"/>
    </row>
    <row r="41" spans="1:33" x14ac:dyDescent="0.25">
      <c r="A41" s="68" t="s">
        <v>49</v>
      </c>
      <c r="B41" s="70">
        <v>6.3596470647874925</v>
      </c>
      <c r="C41" s="70">
        <v>6.3596470647874925</v>
      </c>
      <c r="D41" s="70">
        <v>6.3596470647874925</v>
      </c>
      <c r="E41" s="70">
        <v>6.7135711205661011</v>
      </c>
      <c r="F41" s="70">
        <v>6.9417919041711338</v>
      </c>
      <c r="G41" s="70">
        <v>7.1397101178520836</v>
      </c>
      <c r="H41" s="70">
        <v>7.2018678100577658</v>
      </c>
      <c r="I41" s="70">
        <v>7.3868149837541397</v>
      </c>
      <c r="J41" s="70">
        <v>7.3405719563041769</v>
      </c>
      <c r="K41" s="70">
        <v>7.0085507774277502</v>
      </c>
      <c r="L41" s="70">
        <v>6.4989961014459041</v>
      </c>
      <c r="M41" s="70">
        <v>6.0287820584559322</v>
      </c>
      <c r="N41" s="70">
        <v>6.2405967492441548</v>
      </c>
      <c r="O41" s="70">
        <v>6.2576083815887955</v>
      </c>
      <c r="P41" s="70">
        <v>6.2021355010020374</v>
      </c>
      <c r="Q41" s="70">
        <v>6.4141689551790293</v>
      </c>
      <c r="R41" s="70">
        <v>6.6113277431920521</v>
      </c>
      <c r="S41" s="70">
        <v>6.7291297543185822</v>
      </c>
      <c r="T41" s="70">
        <v>6.6789939182102662</v>
      </c>
      <c r="U41" s="70">
        <v>6.6921132321500503</v>
      </c>
      <c r="V41" s="70">
        <v>6.6680484331633076</v>
      </c>
      <c r="W41" s="70">
        <v>6.643983634176565</v>
      </c>
      <c r="X41" s="70">
        <v>6.6819633931034552</v>
      </c>
      <c r="Y41" s="70">
        <v>6.7199431520303436</v>
      </c>
      <c r="Z41" s="70">
        <v>6.7356851937377895</v>
      </c>
      <c r="AA41" s="70">
        <v>6.8422395266660603</v>
      </c>
      <c r="AB41" s="70">
        <v>6.7273949333835814</v>
      </c>
      <c r="AC41" s="70">
        <v>6.4253294271233701</v>
      </c>
      <c r="AD41" s="70">
        <v>5.8168727523230794</v>
      </c>
      <c r="AE41" s="70">
        <v>5.7875272729160905</v>
      </c>
      <c r="AF41" s="81">
        <f t="shared" si="0"/>
        <v>42</v>
      </c>
      <c r="AG41" s="66"/>
    </row>
    <row r="42" spans="1:33" x14ac:dyDescent="0.25">
      <c r="A42" s="72" t="s">
        <v>50</v>
      </c>
      <c r="B42" s="77">
        <v>6.9099449091723413</v>
      </c>
      <c r="C42" s="77">
        <v>6.9099449091723413</v>
      </c>
      <c r="D42" s="77">
        <v>6.9099449091723413</v>
      </c>
      <c r="E42" s="77">
        <v>7.3148134636864368</v>
      </c>
      <c r="F42" s="77">
        <v>7.1685856207351621</v>
      </c>
      <c r="G42" s="77">
        <v>7.3627165916294999</v>
      </c>
      <c r="H42" s="77">
        <v>7.5522012193197279</v>
      </c>
      <c r="I42" s="77">
        <v>7.6484363431369404</v>
      </c>
      <c r="J42" s="77">
        <v>7.5589126509814646</v>
      </c>
      <c r="K42" s="77">
        <v>7.2458520570520832</v>
      </c>
      <c r="L42" s="77">
        <v>6.9345066884513615</v>
      </c>
      <c r="M42" s="77">
        <v>6.8814473181793128</v>
      </c>
      <c r="N42" s="77">
        <v>6.922219172754887</v>
      </c>
      <c r="O42" s="77">
        <v>6.9461852020417636</v>
      </c>
      <c r="P42" s="77">
        <v>6.9940076310779924</v>
      </c>
      <c r="Q42" s="77">
        <v>6.9979222880861558</v>
      </c>
      <c r="R42" s="77">
        <v>7.1539928265360304</v>
      </c>
      <c r="S42" s="77">
        <v>7.1705964833168219</v>
      </c>
      <c r="T42" s="77">
        <v>7.1794987183733943</v>
      </c>
      <c r="U42" s="77">
        <v>7.0628799371302549</v>
      </c>
      <c r="V42" s="77">
        <v>6.8239264816311804</v>
      </c>
      <c r="W42" s="77">
        <v>6.5849730261321069</v>
      </c>
      <c r="X42" s="77">
        <v>6.4800934377580148</v>
      </c>
      <c r="Y42" s="77">
        <v>6.3752138493839228</v>
      </c>
      <c r="Z42" s="77">
        <v>6.3055504564679907</v>
      </c>
      <c r="AA42" s="77">
        <v>6.323374728410208</v>
      </c>
      <c r="AB42" s="77">
        <v>6.2296021631073266</v>
      </c>
      <c r="AC42" s="77">
        <v>5.9332227572237217</v>
      </c>
      <c r="AD42" s="77">
        <v>5.0866250318577153</v>
      </c>
      <c r="AE42" s="77">
        <v>5.1502500505211204</v>
      </c>
      <c r="AF42" s="82">
        <f t="shared" si="0"/>
        <v>50</v>
      </c>
      <c r="AG42" s="124"/>
    </row>
    <row r="43" spans="1:33" x14ac:dyDescent="0.25">
      <c r="A43" s="69" t="s">
        <v>51</v>
      </c>
      <c r="B43" s="70">
        <v>6.7301332385466788</v>
      </c>
      <c r="C43" s="70">
        <v>6.7301332385466788</v>
      </c>
      <c r="D43" s="70">
        <v>6.7301332385466788</v>
      </c>
      <c r="E43" s="70">
        <v>6.9830299898498325</v>
      </c>
      <c r="F43" s="70">
        <v>6.7420733755419731</v>
      </c>
      <c r="G43" s="70">
        <v>6.707969657946439</v>
      </c>
      <c r="H43" s="70">
        <v>6.631673256138515</v>
      </c>
      <c r="I43" s="70">
        <v>6.7516885576341572</v>
      </c>
      <c r="J43" s="70">
        <v>6.7090284183016164</v>
      </c>
      <c r="K43" s="70">
        <v>7.0198466889330744</v>
      </c>
      <c r="L43" s="70">
        <v>6.9356823513369044</v>
      </c>
      <c r="M43" s="70">
        <v>7.0190606210816542</v>
      </c>
      <c r="N43" s="70">
        <v>7.0106385138993907</v>
      </c>
      <c r="O43" s="70">
        <v>7.0593444980027016</v>
      </c>
      <c r="P43" s="70">
        <v>7.1302404637707371</v>
      </c>
      <c r="Q43" s="70">
        <v>7.3753096509614835</v>
      </c>
      <c r="R43" s="70">
        <v>7.1889431947355016</v>
      </c>
      <c r="S43" s="70">
        <v>7.2814712760155125</v>
      </c>
      <c r="T43" s="70">
        <v>7.0289715731164932</v>
      </c>
      <c r="U43" s="70">
        <v>7.1434444110897779</v>
      </c>
      <c r="V43" s="70">
        <v>7.0459601590028056</v>
      </c>
      <c r="W43" s="70">
        <v>6.9484759069158315</v>
      </c>
      <c r="X43" s="70">
        <v>7.0844303998269345</v>
      </c>
      <c r="Y43" s="70">
        <v>7.2203848927380392</v>
      </c>
      <c r="Z43" s="70">
        <v>6.9551957480728461</v>
      </c>
      <c r="AA43" s="70">
        <v>6.8338875556693237</v>
      </c>
      <c r="AB43" s="70">
        <v>6.9754976112243732</v>
      </c>
      <c r="AC43" s="70">
        <v>7.1891795319054603</v>
      </c>
      <c r="AD43" s="70">
        <v>6.653694816654192</v>
      </c>
      <c r="AE43" s="70">
        <v>6.7927685473724528</v>
      </c>
      <c r="AF43" s="81">
        <f t="shared" si="0"/>
        <v>22</v>
      </c>
      <c r="AG43" s="66"/>
    </row>
    <row r="44" spans="1:33" x14ac:dyDescent="0.25">
      <c r="A44" s="69" t="s">
        <v>52</v>
      </c>
      <c r="B44" s="70">
        <v>7.1738671695135139</v>
      </c>
      <c r="C44" s="70">
        <v>7.1738671695135139</v>
      </c>
      <c r="D44" s="70">
        <v>7.1738671695135139</v>
      </c>
      <c r="E44" s="70">
        <v>7.5236743920507259</v>
      </c>
      <c r="F44" s="70">
        <v>7.6238454919175398</v>
      </c>
      <c r="G44" s="70">
        <v>7.4549740770689992</v>
      </c>
      <c r="H44" s="70">
        <v>7.7742708366576947</v>
      </c>
      <c r="I44" s="70">
        <v>7.8669447089848417</v>
      </c>
      <c r="J44" s="70">
        <v>7.8425446345570498</v>
      </c>
      <c r="K44" s="70">
        <v>7.626524525188235</v>
      </c>
      <c r="L44" s="70">
        <v>7.3878261789150956</v>
      </c>
      <c r="M44" s="70">
        <v>7.4365169502748252</v>
      </c>
      <c r="N44" s="70">
        <v>7.5069202629650862</v>
      </c>
      <c r="O44" s="70">
        <v>7.5848986502639066</v>
      </c>
      <c r="P44" s="70">
        <v>7.5301305342188636</v>
      </c>
      <c r="Q44" s="70">
        <v>7.5275130345604566</v>
      </c>
      <c r="R44" s="70">
        <v>7.6481618849321578</v>
      </c>
      <c r="S44" s="70">
        <v>7.6594510226071106</v>
      </c>
      <c r="T44" s="70">
        <v>7.7154238433409859</v>
      </c>
      <c r="U44" s="70">
        <v>7.526818663539605</v>
      </c>
      <c r="V44" s="70">
        <v>7.3560883776694252</v>
      </c>
      <c r="W44" s="70">
        <v>7.1853580917992446</v>
      </c>
      <c r="X44" s="70">
        <v>7.1408191349175505</v>
      </c>
      <c r="Y44" s="70">
        <v>7.0962801780358591</v>
      </c>
      <c r="Z44" s="70">
        <v>7.02627363241875</v>
      </c>
      <c r="AA44" s="70">
        <v>7.132657351665288</v>
      </c>
      <c r="AB44" s="70">
        <v>7.0784686971784696</v>
      </c>
      <c r="AC44" s="70">
        <v>6.6481754019758839</v>
      </c>
      <c r="AD44" s="70">
        <v>5.9162200843666817</v>
      </c>
      <c r="AE44" s="70">
        <v>6.04563241763418</v>
      </c>
      <c r="AF44" s="81">
        <f t="shared" si="0"/>
        <v>37</v>
      </c>
      <c r="AG44" s="66"/>
    </row>
    <row r="45" spans="1:33" x14ac:dyDescent="0.25">
      <c r="A45" s="69" t="s">
        <v>53</v>
      </c>
      <c r="B45" s="70">
        <v>8.7487238474280122</v>
      </c>
      <c r="C45" s="70">
        <v>8.7487238474280122</v>
      </c>
      <c r="D45" s="70">
        <v>8.7487238474280122</v>
      </c>
      <c r="E45" s="70">
        <v>8.8434257050703895</v>
      </c>
      <c r="F45" s="70">
        <v>8.74114907047929</v>
      </c>
      <c r="G45" s="70">
        <v>8.3817978379733749</v>
      </c>
      <c r="H45" s="70">
        <v>8.3076075912411529</v>
      </c>
      <c r="I45" s="70">
        <v>8.4459909471243737</v>
      </c>
      <c r="J45" s="70">
        <v>8.3866886318168472</v>
      </c>
      <c r="K45" s="70">
        <v>8.3922386544261531</v>
      </c>
      <c r="L45" s="70">
        <v>8.1660379893231418</v>
      </c>
      <c r="M45" s="70">
        <v>8.0372062865221263</v>
      </c>
      <c r="N45" s="70">
        <v>7.9513129095768704</v>
      </c>
      <c r="O45" s="70">
        <v>8.0127744753607644</v>
      </c>
      <c r="P45" s="70">
        <v>8.0214848729918469</v>
      </c>
      <c r="Q45" s="70">
        <v>8.1779721443686206</v>
      </c>
      <c r="R45" s="70">
        <v>8.3574634098131479</v>
      </c>
      <c r="S45" s="70">
        <v>8.3746590287468745</v>
      </c>
      <c r="T45" s="70">
        <v>8.3197987627882544</v>
      </c>
      <c r="U45" s="70">
        <v>8.3650686972580584</v>
      </c>
      <c r="V45" s="70">
        <v>8.2120308286680164</v>
      </c>
      <c r="W45" s="70">
        <v>8.0589929600779744</v>
      </c>
      <c r="X45" s="70">
        <v>8.0973789790231869</v>
      </c>
      <c r="Y45" s="70">
        <v>8.1357649979683995</v>
      </c>
      <c r="Z45" s="70">
        <v>8.2093365122010322</v>
      </c>
      <c r="AA45" s="70">
        <v>8.2132929084272011</v>
      </c>
      <c r="AB45" s="70">
        <v>8.3682568072432293</v>
      </c>
      <c r="AC45" s="70">
        <v>8.0405425728055864</v>
      </c>
      <c r="AD45" s="70">
        <v>7.4576926440442213</v>
      </c>
      <c r="AE45" s="70">
        <v>7.5347605941605353</v>
      </c>
      <c r="AF45" s="81">
        <f t="shared" si="0"/>
        <v>5</v>
      </c>
      <c r="AG45" s="66"/>
    </row>
    <row r="46" spans="1:33" x14ac:dyDescent="0.25">
      <c r="A46" s="69" t="s">
        <v>54</v>
      </c>
      <c r="B46" s="70">
        <v>7.3954209940536719</v>
      </c>
      <c r="C46" s="70">
        <v>7.3954209940536719</v>
      </c>
      <c r="D46" s="70">
        <v>7.3954209940536719</v>
      </c>
      <c r="E46" s="70">
        <v>7.5312769689972336</v>
      </c>
      <c r="F46" s="70">
        <v>7.6705015366915328</v>
      </c>
      <c r="G46" s="70">
        <v>7.320745452249839</v>
      </c>
      <c r="H46" s="70">
        <v>7.1860302670602545</v>
      </c>
      <c r="I46" s="70">
        <v>7.4939274837857122</v>
      </c>
      <c r="J46" s="70">
        <v>7.3846652412545781</v>
      </c>
      <c r="K46" s="70">
        <v>7.4462204084773589</v>
      </c>
      <c r="L46" s="70">
        <v>7.4306728318128279</v>
      </c>
      <c r="M46" s="70">
        <v>7.4151575483587875</v>
      </c>
      <c r="N46" s="70">
        <v>7.4878167321762277</v>
      </c>
      <c r="O46" s="70">
        <v>7.7097884127143361</v>
      </c>
      <c r="P46" s="70">
        <v>7.6908837743254495</v>
      </c>
      <c r="Q46" s="70">
        <v>8.0192316829061969</v>
      </c>
      <c r="R46" s="70">
        <v>8.1589256297933854</v>
      </c>
      <c r="S46" s="70">
        <v>8.2390219070098638</v>
      </c>
      <c r="T46" s="70">
        <v>8.1265199163388235</v>
      </c>
      <c r="U46" s="70">
        <v>8.148906493642377</v>
      </c>
      <c r="V46" s="70">
        <v>7.929201482511206</v>
      </c>
      <c r="W46" s="70">
        <v>7.709496471380036</v>
      </c>
      <c r="X46" s="70">
        <v>7.7120552758635528</v>
      </c>
      <c r="Y46" s="70">
        <v>7.7146140803470686</v>
      </c>
      <c r="Z46" s="70">
        <v>7.8478015602989855</v>
      </c>
      <c r="AA46" s="70">
        <v>7.9991203990941147</v>
      </c>
      <c r="AB46" s="70">
        <v>8.017648848726088</v>
      </c>
      <c r="AC46" s="70">
        <v>7.9582380745611054</v>
      </c>
      <c r="AD46" s="70">
        <v>7.3653544976415688</v>
      </c>
      <c r="AE46" s="70">
        <v>7.1319990332716481</v>
      </c>
      <c r="AF46" s="81">
        <f t="shared" si="0"/>
        <v>15</v>
      </c>
      <c r="AG46" s="66"/>
    </row>
    <row r="47" spans="1:33" x14ac:dyDescent="0.25">
      <c r="A47" s="69" t="s">
        <v>55</v>
      </c>
      <c r="B47" s="70">
        <v>6.6753497815751599</v>
      </c>
      <c r="C47" s="70">
        <v>6.6753497815751599</v>
      </c>
      <c r="D47" s="70">
        <v>6.6753497815751599</v>
      </c>
      <c r="E47" s="70">
        <v>6.968436283686553</v>
      </c>
      <c r="F47" s="70">
        <v>7.1429479210348203</v>
      </c>
      <c r="G47" s="70">
        <v>7.3926220902486763</v>
      </c>
      <c r="H47" s="70">
        <v>7.6707637626985425</v>
      </c>
      <c r="I47" s="70">
        <v>7.8932773993339822</v>
      </c>
      <c r="J47" s="70">
        <v>7.8347039954545421</v>
      </c>
      <c r="K47" s="70">
        <v>7.7346565487144261</v>
      </c>
      <c r="L47" s="70">
        <v>7.2070153861425057</v>
      </c>
      <c r="M47" s="70">
        <v>7.2282650445369478</v>
      </c>
      <c r="N47" s="70">
        <v>7.2465033362489608</v>
      </c>
      <c r="O47" s="70">
        <v>7.2743540446739425</v>
      </c>
      <c r="P47" s="70">
        <v>7.0028616499225942</v>
      </c>
      <c r="Q47" s="70">
        <v>7.0965734506198856</v>
      </c>
      <c r="R47" s="70">
        <v>7.1913843395487858</v>
      </c>
      <c r="S47" s="70">
        <v>7.1060778977937034</v>
      </c>
      <c r="T47" s="70">
        <v>7.0977052363942548</v>
      </c>
      <c r="U47" s="70">
        <v>6.9879738109843315</v>
      </c>
      <c r="V47" s="70">
        <v>6.8169664737786775</v>
      </c>
      <c r="W47" s="70">
        <v>6.6459591365730217</v>
      </c>
      <c r="X47" s="70">
        <v>6.6008799385792924</v>
      </c>
      <c r="Y47" s="70">
        <v>6.5558007405855632</v>
      </c>
      <c r="Z47" s="70">
        <v>6.6240913623781124</v>
      </c>
      <c r="AA47" s="70">
        <v>6.433017695065506</v>
      </c>
      <c r="AB47" s="70">
        <v>6.1805314001747638</v>
      </c>
      <c r="AC47" s="70">
        <v>5.7682307964592345</v>
      </c>
      <c r="AD47" s="70">
        <v>5.1292670599448735</v>
      </c>
      <c r="AE47" s="70">
        <v>4.9837923531627206</v>
      </c>
      <c r="AF47" s="81">
        <f t="shared" si="0"/>
        <v>53</v>
      </c>
      <c r="AG47" s="66"/>
    </row>
    <row r="48" spans="1:33" x14ac:dyDescent="0.25">
      <c r="A48" s="69" t="s">
        <v>56</v>
      </c>
      <c r="B48" s="70">
        <v>6.4511468749490533</v>
      </c>
      <c r="C48" s="70">
        <v>6.4511468749490533</v>
      </c>
      <c r="D48" s="70">
        <v>6.4511468749490533</v>
      </c>
      <c r="E48" s="70">
        <v>7.0237897500960429</v>
      </c>
      <c r="F48" s="70">
        <v>6.9883801957536393</v>
      </c>
      <c r="G48" s="70">
        <v>7.1642359473648378</v>
      </c>
      <c r="H48" s="70">
        <v>7.1422506893167998</v>
      </c>
      <c r="I48" s="70">
        <v>7.0537386130787318</v>
      </c>
      <c r="J48" s="70">
        <v>7.4722170806223369</v>
      </c>
      <c r="K48" s="70">
        <v>7.225764104868226</v>
      </c>
      <c r="L48" s="70">
        <v>6.9928458844404604</v>
      </c>
      <c r="M48" s="70">
        <v>7.0096595366246666</v>
      </c>
      <c r="N48" s="70">
        <v>6.948127163226804</v>
      </c>
      <c r="O48" s="70">
        <v>7.0019081487860424</v>
      </c>
      <c r="P48" s="70">
        <v>6.8400705526332173</v>
      </c>
      <c r="Q48" s="70">
        <v>7.0895510078683861</v>
      </c>
      <c r="R48" s="70">
        <v>7.1328576556519829</v>
      </c>
      <c r="S48" s="70">
        <v>7.2008055656340133</v>
      </c>
      <c r="T48" s="70">
        <v>7.3062847360901557</v>
      </c>
      <c r="U48" s="70">
        <v>7.2664242833771908</v>
      </c>
      <c r="V48" s="70">
        <v>7.1480285763598053</v>
      </c>
      <c r="W48" s="70">
        <v>7.0296328693424188</v>
      </c>
      <c r="X48" s="70">
        <v>6.9566785073890429</v>
      </c>
      <c r="Y48" s="70">
        <v>6.8837241454356652</v>
      </c>
      <c r="Z48" s="70">
        <v>7.0198587311578615</v>
      </c>
      <c r="AA48" s="70">
        <v>6.9108208380970311</v>
      </c>
      <c r="AB48" s="70">
        <v>6.7768891980437234</v>
      </c>
      <c r="AC48" s="70">
        <v>6.6277991527172908</v>
      </c>
      <c r="AD48" s="70">
        <v>5.647855597585651</v>
      </c>
      <c r="AE48" s="70">
        <v>6.1659118621218552</v>
      </c>
      <c r="AF48" s="81">
        <f t="shared" si="0"/>
        <v>35</v>
      </c>
      <c r="AG48" s="66"/>
    </row>
    <row r="49" spans="1:33" x14ac:dyDescent="0.25">
      <c r="A49" s="69" t="s">
        <v>57</v>
      </c>
      <c r="B49" s="70">
        <v>7.2234779867246255</v>
      </c>
      <c r="C49" s="70">
        <v>7.2234779867246255</v>
      </c>
      <c r="D49" s="70">
        <v>7.2234779867246255</v>
      </c>
      <c r="E49" s="70">
        <v>7.5055397078117743</v>
      </c>
      <c r="F49" s="70">
        <v>7.2096346041916268</v>
      </c>
      <c r="G49" s="70">
        <v>7.4619273981025671</v>
      </c>
      <c r="H49" s="70">
        <v>7.5389566359668381</v>
      </c>
      <c r="I49" s="70">
        <v>7.6915918432647459</v>
      </c>
      <c r="J49" s="70">
        <v>7.7856052236572921</v>
      </c>
      <c r="K49" s="70">
        <v>7.8151916572290645</v>
      </c>
      <c r="L49" s="70">
        <v>7.6111112393650302</v>
      </c>
      <c r="M49" s="70">
        <v>7.4957929807772183</v>
      </c>
      <c r="N49" s="70">
        <v>7.4903823829275806</v>
      </c>
      <c r="O49" s="70">
        <v>7.5622169859503847</v>
      </c>
      <c r="P49" s="70">
        <v>7.2333857050274668</v>
      </c>
      <c r="Q49" s="70">
        <v>7.4713037456399007</v>
      </c>
      <c r="R49" s="70">
        <v>7.7295227791658467</v>
      </c>
      <c r="S49" s="70">
        <v>7.8696647074970727</v>
      </c>
      <c r="T49" s="70">
        <v>8.0716957029631331</v>
      </c>
      <c r="U49" s="70">
        <v>7.9497697783718424</v>
      </c>
      <c r="V49" s="70">
        <v>7.7082808137995364</v>
      </c>
      <c r="W49" s="70">
        <v>7.4667918492272278</v>
      </c>
      <c r="X49" s="70">
        <v>7.4486235353774113</v>
      </c>
      <c r="Y49" s="70">
        <v>7.4304552215275947</v>
      </c>
      <c r="Z49" s="70">
        <v>7.6774185245360274</v>
      </c>
      <c r="AA49" s="70">
        <v>7.8148051261225495</v>
      </c>
      <c r="AB49" s="70">
        <v>7.8406489315793451</v>
      </c>
      <c r="AC49" s="70">
        <v>7.6605035554058789</v>
      </c>
      <c r="AD49" s="70">
        <v>7.0355013446611094</v>
      </c>
      <c r="AE49" s="70">
        <v>6.8163092725409768</v>
      </c>
      <c r="AF49" s="81">
        <f t="shared" si="0"/>
        <v>21</v>
      </c>
      <c r="AG49" s="66"/>
    </row>
    <row r="50" spans="1:33" x14ac:dyDescent="0.25">
      <c r="A50" s="69" t="s">
        <v>79</v>
      </c>
      <c r="B50" s="70">
        <v>5.8008367372822454</v>
      </c>
      <c r="C50" s="70">
        <v>5.8008367372822454</v>
      </c>
      <c r="D50" s="70">
        <v>5.8008367372822454</v>
      </c>
      <c r="E50" s="70">
        <v>6.1960747362005089</v>
      </c>
      <c r="F50" s="70">
        <v>6.1189363376520545</v>
      </c>
      <c r="G50" s="70">
        <v>5.7745626104445895</v>
      </c>
      <c r="H50" s="70">
        <v>5.7537266772619349</v>
      </c>
      <c r="I50" s="70">
        <v>6.0865201680118313</v>
      </c>
      <c r="J50" s="70">
        <v>6.0601592077404645</v>
      </c>
      <c r="K50" s="70">
        <v>5.878376576184003</v>
      </c>
      <c r="L50" s="70">
        <v>5.4303954360813185</v>
      </c>
      <c r="M50" s="70">
        <v>5.1442839326372658</v>
      </c>
      <c r="N50" s="70">
        <v>4.8248121693557655</v>
      </c>
      <c r="O50" s="70">
        <v>5.0755542891966616</v>
      </c>
      <c r="P50" s="70">
        <v>5.1072290338227662</v>
      </c>
      <c r="Q50" s="70">
        <v>5.1940264610074118</v>
      </c>
      <c r="R50" s="70">
        <v>5.0425261395412919</v>
      </c>
      <c r="S50" s="70">
        <v>5.1357883083605893</v>
      </c>
      <c r="T50" s="70">
        <v>5.1506110708614186</v>
      </c>
      <c r="U50" s="70">
        <v>4.8254434062000149</v>
      </c>
      <c r="V50" s="70">
        <v>4.4970009367354695</v>
      </c>
      <c r="W50" s="70">
        <v>4.1685584672709233</v>
      </c>
      <c r="X50" s="70">
        <v>4.2879268619876454</v>
      </c>
      <c r="Y50" s="70">
        <v>4.4072952567043675</v>
      </c>
      <c r="Z50" s="70">
        <v>4.7243810877248897</v>
      </c>
      <c r="AA50" s="70">
        <v>5.1281457959492789</v>
      </c>
      <c r="AB50" s="70">
        <v>4.9033124883935493</v>
      </c>
      <c r="AC50" s="70">
        <v>4.8311862106960843</v>
      </c>
      <c r="AD50" s="70">
        <v>4.4052118788186281</v>
      </c>
      <c r="AE50" s="70">
        <v>4.2611339250871323</v>
      </c>
      <c r="AF50" s="81">
        <f t="shared" si="0"/>
        <v>60</v>
      </c>
      <c r="AG50" s="66"/>
    </row>
    <row r="51" spans="1:33" x14ac:dyDescent="0.25">
      <c r="A51" s="69" t="s">
        <v>58</v>
      </c>
      <c r="B51" s="70">
        <v>7.3194450138489975</v>
      </c>
      <c r="C51" s="70">
        <v>7.3194450138489975</v>
      </c>
      <c r="D51" s="70">
        <v>7.3194450138489975</v>
      </c>
      <c r="E51" s="70">
        <v>7.6364651990891943</v>
      </c>
      <c r="F51" s="70">
        <v>7.586582522329163</v>
      </c>
      <c r="G51" s="70">
        <v>7.5528815165606629</v>
      </c>
      <c r="H51" s="70">
        <v>7.6557769787908017</v>
      </c>
      <c r="I51" s="70">
        <v>7.7780304235601632</v>
      </c>
      <c r="J51" s="70">
        <v>7.7499944996564158</v>
      </c>
      <c r="K51" s="70">
        <v>7.7265426024804</v>
      </c>
      <c r="L51" s="70">
        <v>7.5387432920497046</v>
      </c>
      <c r="M51" s="70">
        <v>7.5309894426292843</v>
      </c>
      <c r="N51" s="70">
        <v>7.5205952515186638</v>
      </c>
      <c r="O51" s="70">
        <v>7.6477866113615178</v>
      </c>
      <c r="P51" s="70">
        <v>7.6622919286862157</v>
      </c>
      <c r="Q51" s="70">
        <v>7.8103227710043877</v>
      </c>
      <c r="R51" s="70">
        <v>7.8547647853764886</v>
      </c>
      <c r="S51" s="70">
        <v>7.9010040245919564</v>
      </c>
      <c r="T51" s="70">
        <v>7.9123059952108195</v>
      </c>
      <c r="U51" s="70">
        <v>7.7876037437263532</v>
      </c>
      <c r="V51" s="70">
        <v>7.5951354906654638</v>
      </c>
      <c r="W51" s="70">
        <v>7.4026672376045761</v>
      </c>
      <c r="X51" s="70">
        <v>7.424047691069716</v>
      </c>
      <c r="Y51" s="70">
        <v>7.4454281445348549</v>
      </c>
      <c r="Z51" s="70">
        <v>7.47478313596599</v>
      </c>
      <c r="AA51" s="70">
        <v>7.5255367744026289</v>
      </c>
      <c r="AB51" s="70">
        <v>7.4086270648409993</v>
      </c>
      <c r="AC51" s="70">
        <v>7.1918302191247934</v>
      </c>
      <c r="AD51" s="70">
        <v>5.8742707307410917</v>
      </c>
      <c r="AE51" s="70">
        <v>6.2700419917248356</v>
      </c>
      <c r="AF51" s="81">
        <f t="shared" si="0"/>
        <v>31</v>
      </c>
      <c r="AG51" s="66"/>
    </row>
    <row r="52" spans="1:33" x14ac:dyDescent="0.25">
      <c r="A52" s="76" t="s">
        <v>59</v>
      </c>
      <c r="B52" s="77">
        <v>8.7382599050701177</v>
      </c>
      <c r="C52" s="77">
        <v>8.7382599050701177</v>
      </c>
      <c r="D52" s="77">
        <v>8.7382599050701177</v>
      </c>
      <c r="E52" s="77">
        <v>8.5863754218850854</v>
      </c>
      <c r="F52" s="77">
        <v>8.4800042494319676</v>
      </c>
      <c r="G52" s="77">
        <v>7.8088045218845785</v>
      </c>
      <c r="H52" s="77">
        <v>7.6584254335659203</v>
      </c>
      <c r="I52" s="77">
        <v>7.9118316828405542</v>
      </c>
      <c r="J52" s="77">
        <v>7.9248428850519721</v>
      </c>
      <c r="K52" s="77">
        <v>8.0150050161514823</v>
      </c>
      <c r="L52" s="77">
        <v>7.8439943651274104</v>
      </c>
      <c r="M52" s="77">
        <v>7.574938683931097</v>
      </c>
      <c r="N52" s="77">
        <v>7.6172914732698027</v>
      </c>
      <c r="O52" s="77">
        <v>7.4758660860171124</v>
      </c>
      <c r="P52" s="77">
        <v>7.4093108289613028</v>
      </c>
      <c r="Q52" s="77">
        <v>7.6380951208348753</v>
      </c>
      <c r="R52" s="77">
        <v>7.1536114858865671</v>
      </c>
      <c r="S52" s="77">
        <v>6.9803554820480898</v>
      </c>
      <c r="T52" s="77">
        <v>6.9874238321013324</v>
      </c>
      <c r="U52" s="77">
        <v>7.0187680522506559</v>
      </c>
      <c r="V52" s="77">
        <v>6.966565937926215</v>
      </c>
      <c r="W52" s="77">
        <v>6.914363823601775</v>
      </c>
      <c r="X52" s="77">
        <v>6.9583015281837346</v>
      </c>
      <c r="Y52" s="77">
        <v>7.0022392327656933</v>
      </c>
      <c r="Z52" s="77">
        <v>7.1574715166693892</v>
      </c>
      <c r="AA52" s="77">
        <v>7.5281859177897914</v>
      </c>
      <c r="AB52" s="77">
        <v>7.6566624703966824</v>
      </c>
      <c r="AC52" s="77">
        <v>7.8383665777622786</v>
      </c>
      <c r="AD52" s="77">
        <v>7.2901140538666231</v>
      </c>
      <c r="AE52" s="77">
        <v>7.3730167821508461</v>
      </c>
      <c r="AF52" s="82">
        <f t="shared" si="0"/>
        <v>7</v>
      </c>
      <c r="AG52" s="124"/>
    </row>
    <row r="53" spans="1:33" x14ac:dyDescent="0.25">
      <c r="A53" s="73" t="s">
        <v>60</v>
      </c>
      <c r="B53" s="74">
        <v>9.1151596915848732</v>
      </c>
      <c r="C53" s="74">
        <v>8.519184244068521</v>
      </c>
      <c r="D53" s="74">
        <v>7.8779804686594757</v>
      </c>
      <c r="E53" s="74">
        <v>7.7631826563322148</v>
      </c>
      <c r="F53" s="74">
        <v>8.0269118243520374</v>
      </c>
      <c r="G53" s="74">
        <v>7.490183451008626</v>
      </c>
      <c r="H53" s="74">
        <v>7.5020752212029196</v>
      </c>
      <c r="I53" s="74">
        <v>7.7287328943522153</v>
      </c>
      <c r="J53" s="74">
        <v>7.6951112832713164</v>
      </c>
      <c r="K53" s="74">
        <v>7.8172722440941911</v>
      </c>
      <c r="L53" s="74">
        <v>7.4513547735928958</v>
      </c>
      <c r="M53" s="74">
        <v>7.3010131772136404</v>
      </c>
      <c r="N53" s="74">
        <v>7.6515756923938909</v>
      </c>
      <c r="O53" s="74">
        <v>8.09125096338955</v>
      </c>
      <c r="P53" s="74">
        <v>8.3364659129549423</v>
      </c>
      <c r="Q53" s="74">
        <v>8.4969714320829262</v>
      </c>
      <c r="R53" s="74">
        <v>8.665653557446733</v>
      </c>
      <c r="S53" s="74">
        <v>8.4786004174257652</v>
      </c>
      <c r="T53" s="74">
        <v>8.6198944800851827</v>
      </c>
      <c r="U53" s="74">
        <v>8.7811176654646506</v>
      </c>
      <c r="V53" s="74">
        <v>8.5366787264880486</v>
      </c>
      <c r="W53" s="74">
        <v>8.5795094181895379</v>
      </c>
      <c r="X53" s="74">
        <v>8.7905864044501332</v>
      </c>
      <c r="Y53" s="74">
        <v>8.9819579591670049</v>
      </c>
      <c r="Z53" s="74">
        <v>9.1909049288606912</v>
      </c>
      <c r="AA53" s="74">
        <v>9.1515875187198379</v>
      </c>
      <c r="AB53" s="74">
        <v>9.2072717870000655</v>
      </c>
      <c r="AC53" s="74">
        <v>9.294655253890669</v>
      </c>
      <c r="AD53" s="74">
        <v>9.0088323339956524</v>
      </c>
      <c r="AE53" s="74">
        <v>9.0088323339956524</v>
      </c>
      <c r="AF53" s="81">
        <f t="shared" si="0"/>
        <v>1</v>
      </c>
      <c r="AG53" s="66"/>
    </row>
    <row r="54" spans="1:33" x14ac:dyDescent="0.25">
      <c r="A54" s="73" t="s">
        <v>61</v>
      </c>
      <c r="B54" s="74">
        <v>7.8545801565941531</v>
      </c>
      <c r="C54" s="74">
        <v>7.0731769667376811</v>
      </c>
      <c r="D54" s="74">
        <v>6.7882133259633228</v>
      </c>
      <c r="E54" s="74">
        <v>6.9016298654403592</v>
      </c>
      <c r="F54" s="74">
        <v>7.028135463980842</v>
      </c>
      <c r="G54" s="74">
        <v>6.9993510378854298</v>
      </c>
      <c r="H54" s="74">
        <v>7.1816618838319428</v>
      </c>
      <c r="I54" s="74">
        <v>7.3131884103596585</v>
      </c>
      <c r="J54" s="74">
        <v>7.4630950084211802</v>
      </c>
      <c r="K54" s="74">
        <v>7.3031881108666035</v>
      </c>
      <c r="L54" s="74">
        <v>6.8210825402108286</v>
      </c>
      <c r="M54" s="74">
        <v>6.7997738195480055</v>
      </c>
      <c r="N54" s="74">
        <v>6.9643738034124878</v>
      </c>
      <c r="O54" s="74">
        <v>7.1210624867629306</v>
      </c>
      <c r="P54" s="74">
        <v>7.2480874136351723</v>
      </c>
      <c r="Q54" s="74">
        <v>7.2359284259325038</v>
      </c>
      <c r="R54" s="74">
        <v>7.2690476703328484</v>
      </c>
      <c r="S54" s="74">
        <v>7.185282357615919</v>
      </c>
      <c r="T54" s="74">
        <v>7.3305314547342979</v>
      </c>
      <c r="U54" s="74">
        <v>7.4502904914613026</v>
      </c>
      <c r="V54" s="74">
        <v>7.2390793565089879</v>
      </c>
      <c r="W54" s="74">
        <v>7.1775934886568615</v>
      </c>
      <c r="X54" s="74">
        <v>7.2823476258546007</v>
      </c>
      <c r="Y54" s="74">
        <v>7.5194505971895182</v>
      </c>
      <c r="Z54" s="74">
        <v>7.7212035755123125</v>
      </c>
      <c r="AA54" s="74">
        <v>7.7952303196969375</v>
      </c>
      <c r="AB54" s="74">
        <v>7.7698313343143441</v>
      </c>
      <c r="AC54" s="74">
        <v>7.6084189627007488</v>
      </c>
      <c r="AD54" s="74">
        <v>7.3487002974554185</v>
      </c>
      <c r="AE54" s="74">
        <v>7.3487002974554185</v>
      </c>
      <c r="AF54" s="81">
        <f t="shared" si="0"/>
        <v>8</v>
      </c>
      <c r="AG54" s="66"/>
    </row>
    <row r="55" spans="1:33" x14ac:dyDescent="0.25">
      <c r="A55" s="73" t="s">
        <v>62</v>
      </c>
      <c r="B55" s="74">
        <v>7.4040541892455023</v>
      </c>
      <c r="C55" s="74">
        <v>6.6476116827910916</v>
      </c>
      <c r="D55" s="74">
        <v>6.4175447320302323</v>
      </c>
      <c r="E55" s="74">
        <v>6.6891188838196927</v>
      </c>
      <c r="F55" s="74">
        <v>6.6019330863428918</v>
      </c>
      <c r="G55" s="74">
        <v>6.3336172258480516</v>
      </c>
      <c r="H55" s="74">
        <v>6.2406131244236116</v>
      </c>
      <c r="I55" s="74">
        <v>6.3282493595729292</v>
      </c>
      <c r="J55" s="74">
        <v>6.4963000948972365</v>
      </c>
      <c r="K55" s="74">
        <v>6.3677354103712718</v>
      </c>
      <c r="L55" s="74">
        <v>5.8259105059024945</v>
      </c>
      <c r="M55" s="74">
        <v>5.7182122987563773</v>
      </c>
      <c r="N55" s="74">
        <v>5.6604038583940168</v>
      </c>
      <c r="O55" s="74">
        <v>5.9504485810999954</v>
      </c>
      <c r="P55" s="74">
        <v>6.1637544090022063</v>
      </c>
      <c r="Q55" s="74">
        <v>6.4378650887677891</v>
      </c>
      <c r="R55" s="74">
        <v>6.5576582311534581</v>
      </c>
      <c r="S55" s="74">
        <v>6.5885134635239488</v>
      </c>
      <c r="T55" s="74">
        <v>6.5033951865659461</v>
      </c>
      <c r="U55" s="74">
        <v>6.6338598526090111</v>
      </c>
      <c r="V55" s="74">
        <v>6.6175643605069681</v>
      </c>
      <c r="W55" s="74">
        <v>6.6210153632487065</v>
      </c>
      <c r="X55" s="74">
        <v>6.4550781184887311</v>
      </c>
      <c r="Y55" s="74">
        <v>6.4780425257584211</v>
      </c>
      <c r="Z55" s="74">
        <v>6.4245068114745836</v>
      </c>
      <c r="AA55" s="74">
        <v>6.6857760715075729</v>
      </c>
      <c r="AB55" s="74">
        <v>6.7627115256560586</v>
      </c>
      <c r="AC55" s="74">
        <v>6.7120867481718252</v>
      </c>
      <c r="AD55" s="74">
        <v>6.6324202395531868</v>
      </c>
      <c r="AE55" s="74">
        <v>6.6324202395531868</v>
      </c>
      <c r="AF55" s="81">
        <f t="shared" si="0"/>
        <v>27</v>
      </c>
      <c r="AG55" s="66"/>
    </row>
    <row r="56" spans="1:33" x14ac:dyDescent="0.25">
      <c r="A56" s="73" t="s">
        <v>63</v>
      </c>
      <c r="B56" s="74">
        <v>3.2647119855308087</v>
      </c>
      <c r="C56" s="74">
        <v>3.7151437040329029</v>
      </c>
      <c r="D56" s="74">
        <v>4.7180907830527739</v>
      </c>
      <c r="E56" s="74">
        <v>4.8375616004460236</v>
      </c>
      <c r="F56" s="74">
        <v>4.8426517904047737</v>
      </c>
      <c r="G56" s="74">
        <v>5.3022162833066924</v>
      </c>
      <c r="H56" s="74">
        <v>5.505395436434366</v>
      </c>
      <c r="I56" s="74">
        <v>5.4848233816457395</v>
      </c>
      <c r="J56" s="74">
        <v>5.4303993505063985</v>
      </c>
      <c r="K56" s="74">
        <v>5.0020787385931467</v>
      </c>
      <c r="L56" s="74">
        <v>4.5075963775402279</v>
      </c>
      <c r="M56" s="74">
        <v>4.4162549892160081</v>
      </c>
      <c r="N56" s="74">
        <v>4.5772901960736467</v>
      </c>
      <c r="O56" s="74">
        <v>4.7986567672908835</v>
      </c>
      <c r="P56" s="74">
        <v>5.3554199863483589</v>
      </c>
      <c r="Q56" s="74">
        <v>5.4897730356202503</v>
      </c>
      <c r="R56" s="74">
        <v>5.4911373528036806</v>
      </c>
      <c r="S56" s="74">
        <v>5.458108212475743</v>
      </c>
      <c r="T56" s="74">
        <v>5.7613554162475795</v>
      </c>
      <c r="U56" s="74">
        <v>5.9418700445628927</v>
      </c>
      <c r="V56" s="74">
        <v>5.8129046664542976</v>
      </c>
      <c r="W56" s="74">
        <v>5.7330686413413305</v>
      </c>
      <c r="X56" s="74">
        <v>5.8520480088588434</v>
      </c>
      <c r="Y56" s="74">
        <v>5.883470347575134</v>
      </c>
      <c r="Z56" s="74">
        <v>5.87023254106425</v>
      </c>
      <c r="AA56" s="74">
        <v>5.8848529577367685</v>
      </c>
      <c r="AB56" s="74">
        <v>5.8717389678892857</v>
      </c>
      <c r="AC56" s="74">
        <v>5.6008444612619668</v>
      </c>
      <c r="AD56" s="74">
        <v>5.4276503998840822</v>
      </c>
      <c r="AE56" s="74">
        <v>5.4276503998840822</v>
      </c>
      <c r="AF56" s="81">
        <f t="shared" si="0"/>
        <v>48</v>
      </c>
      <c r="AG56" s="66"/>
    </row>
    <row r="57" spans="1:33" x14ac:dyDescent="0.25">
      <c r="A57" s="73" t="s">
        <v>64</v>
      </c>
      <c r="B57" s="74">
        <v>4.7016825882578948</v>
      </c>
      <c r="C57" s="74">
        <v>4.2779862470369272</v>
      </c>
      <c r="D57" s="74">
        <v>3.8598114607229221</v>
      </c>
      <c r="E57" s="74">
        <v>4.0495005024913242</v>
      </c>
      <c r="F57" s="74">
        <v>3.7945815686610445</v>
      </c>
      <c r="G57" s="74">
        <v>4.0589415314560364</v>
      </c>
      <c r="H57" s="74">
        <v>4.0234822974790605</v>
      </c>
      <c r="I57" s="74">
        <v>4.0139995474496528</v>
      </c>
      <c r="J57" s="74">
        <v>4.0503513876849668</v>
      </c>
      <c r="K57" s="74">
        <v>3.4554261495016347</v>
      </c>
      <c r="L57" s="74">
        <v>3.2336406255890182</v>
      </c>
      <c r="M57" s="74">
        <v>2.5599329416423351</v>
      </c>
      <c r="N57" s="74">
        <v>2.6615297438310184</v>
      </c>
      <c r="O57" s="74">
        <v>3.109758336494707</v>
      </c>
      <c r="P57" s="74">
        <v>3.7937663693113017</v>
      </c>
      <c r="Q57" s="74">
        <v>3.6631477422203358</v>
      </c>
      <c r="R57" s="74">
        <v>3.7689535337349347</v>
      </c>
      <c r="S57" s="74">
        <v>4.0376297732684909</v>
      </c>
      <c r="T57" s="74">
        <v>4.7364971556575073</v>
      </c>
      <c r="U57" s="74">
        <v>5.3668457220971879</v>
      </c>
      <c r="V57" s="74">
        <v>5.1228506248062802</v>
      </c>
      <c r="W57" s="74">
        <v>5.7860326439412901</v>
      </c>
      <c r="X57" s="74">
        <v>6.0883061386800561</v>
      </c>
      <c r="Y57" s="74">
        <v>6.34691733490929</v>
      </c>
      <c r="Z57" s="74">
        <v>6.7876387606177202</v>
      </c>
      <c r="AA57" s="74">
        <v>6.6593820213941441</v>
      </c>
      <c r="AB57" s="74">
        <v>7.3791667787371678</v>
      </c>
      <c r="AC57" s="74">
        <v>7.6290146037628803</v>
      </c>
      <c r="AD57" s="74">
        <v>6.9994432924369887</v>
      </c>
      <c r="AE57" s="74">
        <v>6.9994432924369887</v>
      </c>
      <c r="AF57" s="81">
        <f t="shared" si="0"/>
        <v>18</v>
      </c>
      <c r="AG57" s="66"/>
    </row>
    <row r="58" spans="1:33" x14ac:dyDescent="0.25">
      <c r="A58" s="73" t="s">
        <v>65</v>
      </c>
      <c r="B58" s="74">
        <v>2.7997174488566436</v>
      </c>
      <c r="C58" s="74">
        <v>3.7148420942903542</v>
      </c>
      <c r="D58" s="74">
        <v>4.3207214509007557</v>
      </c>
      <c r="E58" s="74">
        <v>4.4789230331885195</v>
      </c>
      <c r="F58" s="74">
        <v>4.442186513282965</v>
      </c>
      <c r="G58" s="74">
        <v>4.8298927426278393</v>
      </c>
      <c r="H58" s="74">
        <v>4.9773844121268596</v>
      </c>
      <c r="I58" s="74">
        <v>4.9697259200545281</v>
      </c>
      <c r="J58" s="74">
        <v>5.0827335040100179</v>
      </c>
      <c r="K58" s="74">
        <v>4.7870376011934361</v>
      </c>
      <c r="L58" s="74">
        <v>4.5197538962017676</v>
      </c>
      <c r="M58" s="74">
        <v>4.3221750003538695</v>
      </c>
      <c r="N58" s="74">
        <v>4.1977021785664865</v>
      </c>
      <c r="O58" s="74">
        <v>4.2926305829570621</v>
      </c>
      <c r="P58" s="74">
        <v>4.6093795162799536</v>
      </c>
      <c r="Q58" s="74">
        <v>4.8361374265061254</v>
      </c>
      <c r="R58" s="74">
        <v>4.9500683612215122</v>
      </c>
      <c r="S58" s="74">
        <v>5.0246028717718216</v>
      </c>
      <c r="T58" s="74">
        <v>5.2740041592366724</v>
      </c>
      <c r="U58" s="74">
        <v>5.5135813747981741</v>
      </c>
      <c r="V58" s="74">
        <v>5.5917822378795234</v>
      </c>
      <c r="W58" s="74">
        <v>5.6165020610309426</v>
      </c>
      <c r="X58" s="74">
        <v>5.8126292660922365</v>
      </c>
      <c r="Y58" s="74">
        <v>5.7397956955129166</v>
      </c>
      <c r="Z58" s="74">
        <v>5.6285693419249307</v>
      </c>
      <c r="AA58" s="74">
        <v>5.5354986165810276</v>
      </c>
      <c r="AB58" s="74">
        <v>5.4207558402444347</v>
      </c>
      <c r="AC58" s="74">
        <v>5.4267184784831315</v>
      </c>
      <c r="AD58" s="74">
        <v>5.1231454702594084</v>
      </c>
      <c r="AE58" s="74">
        <v>5.1231454702594084</v>
      </c>
      <c r="AF58" s="81">
        <f t="shared" si="0"/>
        <v>51</v>
      </c>
      <c r="AG58" s="66"/>
    </row>
    <row r="59" spans="1:33" x14ac:dyDescent="0.25">
      <c r="A59" s="73" t="s">
        <v>66</v>
      </c>
      <c r="B59" s="74">
        <v>8.162101925242963</v>
      </c>
      <c r="C59" s="74">
        <v>7.7507372311970295</v>
      </c>
      <c r="D59" s="74">
        <v>7.7719799780346071</v>
      </c>
      <c r="E59" s="74">
        <v>7.9784986263495279</v>
      </c>
      <c r="F59" s="74">
        <v>7.9873308458450625</v>
      </c>
      <c r="G59" s="74">
        <v>8.0982687522875683</v>
      </c>
      <c r="H59" s="74">
        <v>8.1255751562613057</v>
      </c>
      <c r="I59" s="74">
        <v>8.2100283420971589</v>
      </c>
      <c r="J59" s="74">
        <v>8.1618952220852901</v>
      </c>
      <c r="K59" s="74">
        <v>7.7404459523214584</v>
      </c>
      <c r="L59" s="74">
        <v>7.204162198911118</v>
      </c>
      <c r="M59" s="74">
        <v>6.9466615808073087</v>
      </c>
      <c r="N59" s="74">
        <v>6.9616195561063492</v>
      </c>
      <c r="O59" s="74">
        <v>7.2350324744945285</v>
      </c>
      <c r="P59" s="74">
        <v>7.4723916038375071</v>
      </c>
      <c r="Q59" s="74">
        <v>7.6125262849584914</v>
      </c>
      <c r="R59" s="74">
        <v>7.8464753997795613</v>
      </c>
      <c r="S59" s="74">
        <v>7.8718626100548219</v>
      </c>
      <c r="T59" s="74">
        <v>8.050889830368531</v>
      </c>
      <c r="U59" s="74">
        <v>8.1564348834454687</v>
      </c>
      <c r="V59" s="74">
        <v>8.0237163648591228</v>
      </c>
      <c r="W59" s="74">
        <v>8.0233626278151871</v>
      </c>
      <c r="X59" s="74">
        <v>7.8892738888278018</v>
      </c>
      <c r="Y59" s="74">
        <v>7.9216495931874364</v>
      </c>
      <c r="Z59" s="74">
        <v>7.8800018306050177</v>
      </c>
      <c r="AA59" s="74">
        <v>7.8354364160616781</v>
      </c>
      <c r="AB59" s="74">
        <v>7.7417205325203398</v>
      </c>
      <c r="AC59" s="74">
        <v>7.4541136247081994</v>
      </c>
      <c r="AD59" s="74">
        <v>7.2630596098327906</v>
      </c>
      <c r="AE59" s="74">
        <v>7.2630596098327906</v>
      </c>
      <c r="AF59" s="81">
        <f t="shared" si="0"/>
        <v>12</v>
      </c>
      <c r="AG59" s="66"/>
    </row>
    <row r="60" spans="1:33" x14ac:dyDescent="0.25">
      <c r="A60" s="73" t="s">
        <v>67</v>
      </c>
      <c r="B60" s="74">
        <v>4.242803473440361</v>
      </c>
      <c r="C60" s="74">
        <v>3.7802391501748911</v>
      </c>
      <c r="D60" s="74">
        <v>4.2193138494988265</v>
      </c>
      <c r="E60" s="74">
        <v>3.5273562702924863</v>
      </c>
      <c r="F60" s="74">
        <v>3.0415523152119501</v>
      </c>
      <c r="G60" s="74">
        <v>3.6337305242001303</v>
      </c>
      <c r="H60" s="74">
        <v>3.7414063979353798</v>
      </c>
      <c r="I60" s="74">
        <v>3.8352154227036501</v>
      </c>
      <c r="J60" s="74">
        <v>3.8970825764816777</v>
      </c>
      <c r="K60" s="74">
        <v>3.4969342394418486</v>
      </c>
      <c r="L60" s="74">
        <v>3.2903157921000563</v>
      </c>
      <c r="M60" s="74">
        <v>3.1646392323650456</v>
      </c>
      <c r="N60" s="74">
        <v>3.4384537324554478</v>
      </c>
      <c r="O60" s="74">
        <v>3.751852041691079</v>
      </c>
      <c r="P60" s="74">
        <v>4.1349739562009598</v>
      </c>
      <c r="Q60" s="74">
        <v>4.5615074456228779</v>
      </c>
      <c r="R60" s="74">
        <v>4.2204106507033581</v>
      </c>
      <c r="S60" s="74">
        <v>4.4654498094160289</v>
      </c>
      <c r="T60" s="74">
        <v>4.5249992881024319</v>
      </c>
      <c r="U60" s="74">
        <v>4.5752725557493186</v>
      </c>
      <c r="V60" s="74">
        <v>4.2578470947034823</v>
      </c>
      <c r="W60" s="74">
        <v>4.6084298578062013</v>
      </c>
      <c r="X60" s="74">
        <v>4.5376835958071817</v>
      </c>
      <c r="Y60" s="74">
        <v>4.8024084856833875</v>
      </c>
      <c r="Z60" s="74">
        <v>4.7277601338481157</v>
      </c>
      <c r="AA60" s="74">
        <v>4.760901017333528</v>
      </c>
      <c r="AB60" s="74">
        <v>4.6266135924596492</v>
      </c>
      <c r="AC60" s="74">
        <v>4.4737820817060614</v>
      </c>
      <c r="AD60" s="74">
        <v>4.3092577044340841</v>
      </c>
      <c r="AE60" s="74">
        <v>4.3092577044340841</v>
      </c>
      <c r="AF60" s="81">
        <f t="shared" si="0"/>
        <v>58</v>
      </c>
      <c r="AG60" s="66"/>
    </row>
    <row r="61" spans="1:33" x14ac:dyDescent="0.25">
      <c r="A61" s="73" t="s">
        <v>68</v>
      </c>
      <c r="B61" s="74">
        <v>6.5264546995003565</v>
      </c>
      <c r="C61" s="74">
        <v>6.2089763245227578</v>
      </c>
      <c r="D61" s="74">
        <v>6.2762214499095599</v>
      </c>
      <c r="E61" s="74">
        <v>6.4142533007445586</v>
      </c>
      <c r="F61" s="74">
        <v>6.3617476093730945</v>
      </c>
      <c r="G61" s="74">
        <v>6.5872024371173374</v>
      </c>
      <c r="H61" s="74">
        <v>6.8605793334393868</v>
      </c>
      <c r="I61" s="74">
        <v>7.0085855197551536</v>
      </c>
      <c r="J61" s="74">
        <v>6.9022801809777219</v>
      </c>
      <c r="K61" s="74">
        <v>6.6169613370536622</v>
      </c>
      <c r="L61" s="74">
        <v>6.1103287892817972</v>
      </c>
      <c r="M61" s="74">
        <v>5.856826964880713</v>
      </c>
      <c r="N61" s="74">
        <v>5.8169835574188768</v>
      </c>
      <c r="O61" s="74">
        <v>6.1116015570613245</v>
      </c>
      <c r="P61" s="74">
        <v>6.3217692476825391</v>
      </c>
      <c r="Q61" s="74">
        <v>6.3977198476047805</v>
      </c>
      <c r="R61" s="74">
        <v>6.6589968476876997</v>
      </c>
      <c r="S61" s="74">
        <v>6.6915441135498765</v>
      </c>
      <c r="T61" s="74">
        <v>6.8809229601143009</v>
      </c>
      <c r="U61" s="74">
        <v>6.9362203267955733</v>
      </c>
      <c r="V61" s="74">
        <v>6.751047921938838</v>
      </c>
      <c r="W61" s="74">
        <v>6.7643344533414549</v>
      </c>
      <c r="X61" s="74">
        <v>6.6363444635843463</v>
      </c>
      <c r="Y61" s="74">
        <v>6.7133127601052349</v>
      </c>
      <c r="Z61" s="74">
        <v>6.6705830438040996</v>
      </c>
      <c r="AA61" s="74">
        <v>6.59352989889081</v>
      </c>
      <c r="AB61" s="74">
        <v>6.5411671250936791</v>
      </c>
      <c r="AC61" s="74">
        <v>6.3932922519752076</v>
      </c>
      <c r="AD61" s="74">
        <v>6.2290713123592782</v>
      </c>
      <c r="AE61" s="74">
        <v>6.2290713123592782</v>
      </c>
      <c r="AF61" s="81">
        <f t="shared" si="0"/>
        <v>33</v>
      </c>
      <c r="AG61" s="66"/>
    </row>
    <row r="62" spans="1:33" x14ac:dyDescent="0.25">
      <c r="A62" s="75" t="s">
        <v>69</v>
      </c>
      <c r="B62" s="78">
        <v>7.5736923090273267</v>
      </c>
      <c r="C62" s="78">
        <v>6.8659633323204181</v>
      </c>
      <c r="D62" s="78">
        <v>6.2989525424627528</v>
      </c>
      <c r="E62" s="78">
        <v>5.8387296702010829</v>
      </c>
      <c r="F62" s="78">
        <v>5.8473881447848539</v>
      </c>
      <c r="G62" s="78">
        <v>5.2895218950082663</v>
      </c>
      <c r="H62" s="78">
        <v>5.2101222094069479</v>
      </c>
      <c r="I62" s="78">
        <v>5.3283404955864011</v>
      </c>
      <c r="J62" s="78">
        <v>5.9203256618898221</v>
      </c>
      <c r="K62" s="78">
        <v>5.8109966092056631</v>
      </c>
      <c r="L62" s="78">
        <v>5.4319851241051706</v>
      </c>
      <c r="M62" s="78">
        <v>5.1548588219463634</v>
      </c>
      <c r="N62" s="78">
        <v>5.6984642729453014</v>
      </c>
      <c r="O62" s="78">
        <v>6.2275098235548896</v>
      </c>
      <c r="P62" s="78">
        <v>6.5570788459147806</v>
      </c>
      <c r="Q62" s="78">
        <v>6.9882797540811525</v>
      </c>
      <c r="R62" s="78">
        <v>7.010712091575293</v>
      </c>
      <c r="S62" s="78">
        <v>6.7754733305905104</v>
      </c>
      <c r="T62" s="78">
        <v>6.799870927730157</v>
      </c>
      <c r="U62" s="78">
        <v>7.0035504733029326</v>
      </c>
      <c r="V62" s="78">
        <v>6.6459047125807542</v>
      </c>
      <c r="W62" s="78">
        <v>6.4496791703366227</v>
      </c>
      <c r="X62" s="78">
        <v>6.5502204762625924</v>
      </c>
      <c r="Y62" s="78">
        <v>6.8770918646616082</v>
      </c>
      <c r="Z62" s="78">
        <v>7.1738644946486927</v>
      </c>
      <c r="AA62" s="78">
        <v>7.2033077441024389</v>
      </c>
      <c r="AB62" s="78">
        <v>7.4633508326377322</v>
      </c>
      <c r="AC62" s="78">
        <v>8.216163649193275</v>
      </c>
      <c r="AD62" s="78">
        <v>7.9449453095095022</v>
      </c>
      <c r="AE62" s="78">
        <v>7.9449453095095022</v>
      </c>
      <c r="AF62" s="82">
        <f t="shared" si="0"/>
        <v>3</v>
      </c>
      <c r="AG62" s="124"/>
    </row>
    <row r="63" spans="1:33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F63" s="125"/>
      <c r="AG63" s="66"/>
    </row>
    <row r="64" spans="1:33" x14ac:dyDescent="0.25">
      <c r="A64" s="80" t="s">
        <v>163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F64" s="125"/>
      <c r="AG64" s="66"/>
    </row>
    <row r="65" spans="1:33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F65" s="125"/>
      <c r="AG65" s="66"/>
    </row>
    <row r="66" spans="1:33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F66" s="125"/>
      <c r="AG66" s="66"/>
    </row>
    <row r="67" spans="1:33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F67" s="125"/>
      <c r="AG67" s="6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38" workbookViewId="0">
      <selection activeCell="A50" sqref="A50"/>
    </sheetView>
  </sheetViews>
  <sheetFormatPr defaultRowHeight="15" x14ac:dyDescent="0.25"/>
  <cols>
    <col min="29" max="31" width="9.140625" style="66"/>
  </cols>
  <sheetData>
    <row r="1" spans="1:33" x14ac:dyDescent="0.25">
      <c r="A1" t="s">
        <v>166</v>
      </c>
    </row>
    <row r="2" spans="1:33" x14ac:dyDescent="0.25">
      <c r="A2" s="67"/>
      <c r="B2" s="67">
        <v>1981</v>
      </c>
      <c r="C2" s="67">
        <v>1982</v>
      </c>
      <c r="D2" s="67">
        <v>1983</v>
      </c>
      <c r="E2" s="67">
        <v>1984</v>
      </c>
      <c r="F2" s="67">
        <v>1985</v>
      </c>
      <c r="G2" s="67">
        <v>1986</v>
      </c>
      <c r="H2" s="67">
        <v>1987</v>
      </c>
      <c r="I2" s="67">
        <v>1988</v>
      </c>
      <c r="J2" s="67">
        <v>1989</v>
      </c>
      <c r="K2" s="67">
        <v>1990</v>
      </c>
      <c r="L2" s="67">
        <v>1991</v>
      </c>
      <c r="M2" s="67">
        <v>1992</v>
      </c>
      <c r="N2" s="67">
        <v>1993</v>
      </c>
      <c r="O2" s="67">
        <v>1994</v>
      </c>
      <c r="P2" s="67">
        <v>1995</v>
      </c>
      <c r="Q2" s="67">
        <v>1996</v>
      </c>
      <c r="R2" s="67">
        <v>1997</v>
      </c>
      <c r="S2" s="67">
        <v>1998</v>
      </c>
      <c r="T2" s="67">
        <v>1999</v>
      </c>
      <c r="U2" s="67">
        <v>2000</v>
      </c>
      <c r="V2" s="67">
        <v>2001</v>
      </c>
      <c r="W2" s="67">
        <v>2002</v>
      </c>
      <c r="X2" s="67">
        <v>2003</v>
      </c>
      <c r="Y2" s="67">
        <v>2004</v>
      </c>
      <c r="Z2" s="67">
        <v>2005</v>
      </c>
      <c r="AA2" s="67">
        <v>2006</v>
      </c>
      <c r="AB2" s="67">
        <v>2007</v>
      </c>
      <c r="AC2" s="67">
        <v>2008</v>
      </c>
      <c r="AD2" s="67">
        <v>2009</v>
      </c>
      <c r="AE2" s="67">
        <v>2010</v>
      </c>
      <c r="AF2" s="79" t="s">
        <v>70</v>
      </c>
      <c r="AG2" s="67"/>
    </row>
    <row r="3" spans="1:33" x14ac:dyDescent="0.25">
      <c r="A3" s="126" t="s">
        <v>11</v>
      </c>
      <c r="B3" s="127">
        <v>7.8755275409353089</v>
      </c>
      <c r="C3" s="127">
        <v>7.7839719207932463</v>
      </c>
      <c r="D3" s="127">
        <v>7.8245054365228555</v>
      </c>
      <c r="E3" s="127">
        <v>8.2549350172355727</v>
      </c>
      <c r="F3" s="127">
        <v>8.1236876332827084</v>
      </c>
      <c r="G3" s="127">
        <v>8.0349294307614301</v>
      </c>
      <c r="H3" s="127">
        <v>8.2425444877873897</v>
      </c>
      <c r="I3" s="127">
        <v>8.3214385026280926</v>
      </c>
      <c r="J3" s="127">
        <v>8.138861588997143</v>
      </c>
      <c r="K3" s="127">
        <v>7.930704375062601</v>
      </c>
      <c r="L3" s="127">
        <v>7.7494153253846205</v>
      </c>
      <c r="M3" s="127">
        <v>7.5671758195552785</v>
      </c>
      <c r="N3" s="127">
        <v>7.4895882450623263</v>
      </c>
      <c r="O3" s="127">
        <v>7.4724560602423411</v>
      </c>
      <c r="P3" s="127">
        <v>7.355212017675739</v>
      </c>
      <c r="Q3" s="127">
        <v>7.4197477603055191</v>
      </c>
      <c r="R3" s="127">
        <v>7.2809972728680137</v>
      </c>
      <c r="S3" s="127">
        <v>6.6027302775871251</v>
      </c>
      <c r="T3" s="127">
        <v>6.5016904624652883</v>
      </c>
      <c r="U3" s="127">
        <v>6.3705983638637207</v>
      </c>
      <c r="V3" s="127">
        <v>6.1206956027939938</v>
      </c>
      <c r="W3" s="127">
        <v>5.870792841724267</v>
      </c>
      <c r="X3" s="127">
        <v>5.9777544439046126</v>
      </c>
      <c r="Y3" s="127">
        <v>6.0847160460849592</v>
      </c>
      <c r="Z3" s="127">
        <v>7.2338323511791449</v>
      </c>
      <c r="AA3" s="127">
        <v>7.0535992650851389</v>
      </c>
      <c r="AB3" s="127">
        <v>6.8428262886405626</v>
      </c>
      <c r="AC3" s="127">
        <v>6.6832454894124877</v>
      </c>
      <c r="AD3" s="127">
        <v>6.1593063273928221</v>
      </c>
      <c r="AE3" s="127">
        <v>5.8625964429347341</v>
      </c>
      <c r="AF3" s="128">
        <f>RANK(AE3,$AE$3:$AE$62)</f>
        <v>39</v>
      </c>
      <c r="AG3" s="66"/>
    </row>
    <row r="4" spans="1:33" x14ac:dyDescent="0.25">
      <c r="A4" s="129" t="s">
        <v>12</v>
      </c>
      <c r="B4" s="127">
        <v>8.9498409217874624</v>
      </c>
      <c r="C4" s="127">
        <v>8.9422487288982087</v>
      </c>
      <c r="D4" s="127">
        <v>8.4325170524939423</v>
      </c>
      <c r="E4" s="127">
        <v>8.2716706209255459</v>
      </c>
      <c r="F4" s="127">
        <v>8.2686795523147794</v>
      </c>
      <c r="G4" s="127">
        <v>6.6521054644188879</v>
      </c>
      <c r="H4" s="127">
        <v>7.0907006956088736</v>
      </c>
      <c r="I4" s="127">
        <v>6.5396777907411163</v>
      </c>
      <c r="J4" s="127">
        <v>7.0024506490649152</v>
      </c>
      <c r="K4" s="127">
        <v>7.0592034331291726</v>
      </c>
      <c r="L4" s="127">
        <v>5.8814810781014026</v>
      </c>
      <c r="M4" s="127">
        <v>5.5089035370667387</v>
      </c>
      <c r="N4" s="127">
        <v>5.1578049005095297</v>
      </c>
      <c r="O4" s="127">
        <v>4.9683593089256517</v>
      </c>
      <c r="P4" s="127">
        <v>5.1293229278056094</v>
      </c>
      <c r="Q4" s="127">
        <v>5.1576732745400866</v>
      </c>
      <c r="R4" s="127">
        <v>4.4443538624793693</v>
      </c>
      <c r="S4" s="127">
        <v>3.8579520072133917</v>
      </c>
      <c r="T4" s="127">
        <v>3.8230132633964971</v>
      </c>
      <c r="U4" s="127">
        <v>4.0115914214336117</v>
      </c>
      <c r="V4" s="127">
        <v>4.1230612388619763</v>
      </c>
      <c r="W4" s="127">
        <v>4.2345310562903409</v>
      </c>
      <c r="X4" s="127">
        <v>3.9893451914343285</v>
      </c>
      <c r="Y4" s="127">
        <v>3.7441593265783175</v>
      </c>
      <c r="Z4" s="127">
        <v>5.0823807645139567</v>
      </c>
      <c r="AA4" s="127">
        <v>5.1712090730709965</v>
      </c>
      <c r="AB4" s="127">
        <v>5.6105617712965126</v>
      </c>
      <c r="AC4" s="127">
        <v>5.7314564987490257</v>
      </c>
      <c r="AD4" s="127">
        <v>4.7113527444251551</v>
      </c>
      <c r="AE4" s="207">
        <v>4.8368728109055841</v>
      </c>
      <c r="AF4" s="206">
        <f t="shared" ref="AF4:AF62" si="0">RANK(AE4,$AE$3:$AE$62)</f>
        <v>54</v>
      </c>
      <c r="AG4" s="66"/>
    </row>
    <row r="5" spans="1:33" x14ac:dyDescent="0.25">
      <c r="A5" s="129" t="s">
        <v>13</v>
      </c>
      <c r="B5" s="127">
        <v>8.6010615937310693</v>
      </c>
      <c r="C5" s="127">
        <v>8.439049921344056</v>
      </c>
      <c r="D5" s="127">
        <v>8.2909875150402765</v>
      </c>
      <c r="E5" s="127">
        <v>8.6220805652194183</v>
      </c>
      <c r="F5" s="127">
        <v>8.6147316315329885</v>
      </c>
      <c r="G5" s="127">
        <v>8.5844485153867112</v>
      </c>
      <c r="H5" s="127">
        <v>8.3026302581893088</v>
      </c>
      <c r="I5" s="127">
        <v>8.1765989520510853</v>
      </c>
      <c r="J5" s="127">
        <v>8.0341970449973008</v>
      </c>
      <c r="K5" s="127">
        <v>7.7260653070213374</v>
      </c>
      <c r="L5" s="127">
        <v>7.615309689337117</v>
      </c>
      <c r="M5" s="127">
        <v>7.5253627859285963</v>
      </c>
      <c r="N5" s="127">
        <v>7.4232721195829869</v>
      </c>
      <c r="O5" s="127">
        <v>7.7028915204202706</v>
      </c>
      <c r="P5" s="127">
        <v>7.7871277405059809</v>
      </c>
      <c r="Q5" s="127">
        <v>7.9950562506574121</v>
      </c>
      <c r="R5" s="127">
        <v>8.1736460387043</v>
      </c>
      <c r="S5" s="127">
        <v>8.272523202944905</v>
      </c>
      <c r="T5" s="127">
        <v>8.4963860839110961</v>
      </c>
      <c r="U5" s="127">
        <v>8.0460549763597502</v>
      </c>
      <c r="V5" s="127">
        <v>8.0459597720010336</v>
      </c>
      <c r="W5" s="127">
        <v>8.0458645676423135</v>
      </c>
      <c r="X5" s="127">
        <v>7.9700181099552774</v>
      </c>
      <c r="Y5" s="127">
        <v>7.8941716522682412</v>
      </c>
      <c r="Z5" s="127">
        <v>7.8805772375155216</v>
      </c>
      <c r="AA5" s="127">
        <v>8.049637499445879</v>
      </c>
      <c r="AB5" s="127">
        <v>7.9076483976594192</v>
      </c>
      <c r="AC5" s="127">
        <v>7.5423987765484481</v>
      </c>
      <c r="AD5" s="127">
        <v>7.0835099794013558</v>
      </c>
      <c r="AE5" s="207">
        <v>6.6716965920264402</v>
      </c>
      <c r="AF5" s="206">
        <f t="shared" si="0"/>
        <v>22</v>
      </c>
      <c r="AG5" s="66"/>
    </row>
    <row r="6" spans="1:33" x14ac:dyDescent="0.25">
      <c r="A6" s="129" t="s">
        <v>14</v>
      </c>
      <c r="B6" s="127">
        <v>8.2031647007244022</v>
      </c>
      <c r="C6" s="127">
        <v>8.1777723580078021</v>
      </c>
      <c r="D6" s="127">
        <v>8.2268553746791255</v>
      </c>
      <c r="E6" s="127">
        <v>8.526107539916076</v>
      </c>
      <c r="F6" s="127">
        <v>8.2948886083005462</v>
      </c>
      <c r="G6" s="127">
        <v>8.2505219677678046</v>
      </c>
      <c r="H6" s="127">
        <v>8.2218613836590304</v>
      </c>
      <c r="I6" s="127">
        <v>8.2992681439808837</v>
      </c>
      <c r="J6" s="127">
        <v>8.3070300543079352</v>
      </c>
      <c r="K6" s="127">
        <v>8.1100057259046654</v>
      </c>
      <c r="L6" s="127">
        <v>8.0745848971506895</v>
      </c>
      <c r="M6" s="127">
        <v>7.8737277116375104</v>
      </c>
      <c r="N6" s="127">
        <v>7.7231276693430226</v>
      </c>
      <c r="O6" s="127">
        <v>7.9215435286765228</v>
      </c>
      <c r="P6" s="127">
        <v>7.7728179492399958</v>
      </c>
      <c r="Q6" s="127">
        <v>7.7981308950191091</v>
      </c>
      <c r="R6" s="127">
        <v>7.7493299450796762</v>
      </c>
      <c r="S6" s="127">
        <v>7.7870745725838537</v>
      </c>
      <c r="T6" s="127">
        <v>7.8110200610844984</v>
      </c>
      <c r="U6" s="127">
        <v>7.6288211072607188</v>
      </c>
      <c r="V6" s="127">
        <v>7.3416570749877783</v>
      </c>
      <c r="W6" s="127">
        <v>7.0544930427148378</v>
      </c>
      <c r="X6" s="127">
        <v>7.0822489018996189</v>
      </c>
      <c r="Y6" s="127">
        <v>7.1100047610844008</v>
      </c>
      <c r="Z6" s="127">
        <v>7.3491138191705607</v>
      </c>
      <c r="AA6" s="127">
        <v>7.2549085969143823</v>
      </c>
      <c r="AB6" s="127">
        <v>7.1526805872120924</v>
      </c>
      <c r="AC6" s="127">
        <v>6.9528202521202163</v>
      </c>
      <c r="AD6" s="127">
        <v>6.5767087134299302</v>
      </c>
      <c r="AE6" s="207">
        <v>5.9259957060041257</v>
      </c>
      <c r="AF6" s="206">
        <f t="shared" si="0"/>
        <v>38</v>
      </c>
      <c r="AG6" s="66"/>
    </row>
    <row r="7" spans="1:33" x14ac:dyDescent="0.25">
      <c r="A7" s="129" t="s">
        <v>15</v>
      </c>
      <c r="B7" s="127">
        <v>6.6696216643206405</v>
      </c>
      <c r="C7" s="127">
        <v>6.505805634557265</v>
      </c>
      <c r="D7" s="127">
        <v>6.5091625026108746</v>
      </c>
      <c r="E7" s="127">
        <v>6.9635567892803367</v>
      </c>
      <c r="F7" s="127">
        <v>6.8286864022379916</v>
      </c>
      <c r="G7" s="127">
        <v>6.7016315245374045</v>
      </c>
      <c r="H7" s="127">
        <v>6.7223508432510028</v>
      </c>
      <c r="I7" s="127">
        <v>6.8731938985843009</v>
      </c>
      <c r="J7" s="127">
        <v>6.8695883230471324</v>
      </c>
      <c r="K7" s="127">
        <v>6.613693501522321</v>
      </c>
      <c r="L7" s="127">
        <v>6.0779542747926163</v>
      </c>
      <c r="M7" s="127">
        <v>5.5308737690995322</v>
      </c>
      <c r="N7" s="127">
        <v>5.283235074166404</v>
      </c>
      <c r="O7" s="127">
        <v>5.5993842134789773</v>
      </c>
      <c r="P7" s="127">
        <v>5.5898272374018658</v>
      </c>
      <c r="Q7" s="127">
        <v>5.883737512709911</v>
      </c>
      <c r="R7" s="127">
        <v>6.288502200614019</v>
      </c>
      <c r="S7" s="127">
        <v>6.6862949784465817</v>
      </c>
      <c r="T7" s="127">
        <v>6.955505715959414</v>
      </c>
      <c r="U7" s="127">
        <v>6.971322870426377</v>
      </c>
      <c r="V7" s="127">
        <v>6.5848502316338484</v>
      </c>
      <c r="W7" s="127">
        <v>6.1983775928413181</v>
      </c>
      <c r="X7" s="127">
        <v>6.2114163364681891</v>
      </c>
      <c r="Y7" s="127">
        <v>6.2244550800950593</v>
      </c>
      <c r="Z7" s="127">
        <v>6.3752229896126424</v>
      </c>
      <c r="AA7" s="127">
        <v>6.4582326804425501</v>
      </c>
      <c r="AB7" s="127">
        <v>6.4628778745901068</v>
      </c>
      <c r="AC7" s="127">
        <v>6.2125870980100828</v>
      </c>
      <c r="AD7" s="127">
        <v>5.6267823276519282</v>
      </c>
      <c r="AE7" s="207">
        <v>5.4453520387182452</v>
      </c>
      <c r="AF7" s="206">
        <f t="shared" si="0"/>
        <v>44</v>
      </c>
      <c r="AG7" s="66"/>
    </row>
    <row r="8" spans="1:33" x14ac:dyDescent="0.25">
      <c r="A8" s="129" t="s">
        <v>16</v>
      </c>
      <c r="B8" s="127">
        <v>8.3841274626052211</v>
      </c>
      <c r="C8" s="127">
        <v>8.175051315913807</v>
      </c>
      <c r="D8" s="127">
        <v>8.0007226965670331</v>
      </c>
      <c r="E8" s="127">
        <v>8.1296014745693359</v>
      </c>
      <c r="F8" s="127">
        <v>8.1843338418599458</v>
      </c>
      <c r="G8" s="127">
        <v>8.0098381278130901</v>
      </c>
      <c r="H8" s="127">
        <v>8.1146913215726393</v>
      </c>
      <c r="I8" s="127">
        <v>8.0666008313297297</v>
      </c>
      <c r="J8" s="127">
        <v>7.9579016780276168</v>
      </c>
      <c r="K8" s="127">
        <v>7.864484541014531</v>
      </c>
      <c r="L8" s="127">
        <v>7.8486356602262122</v>
      </c>
      <c r="M8" s="127">
        <v>7.7866222972533494</v>
      </c>
      <c r="N8" s="127">
        <v>7.7137752933751669</v>
      </c>
      <c r="O8" s="127">
        <v>7.9494280989197073</v>
      </c>
      <c r="P8" s="127">
        <v>7.7048012238516463</v>
      </c>
      <c r="Q8" s="127">
        <v>7.8124099969857319</v>
      </c>
      <c r="R8" s="127">
        <v>8.1759407885745237</v>
      </c>
      <c r="S8" s="127">
        <v>8.5002528345693538</v>
      </c>
      <c r="T8" s="127">
        <v>8.4578664865564406</v>
      </c>
      <c r="U8" s="127">
        <v>8.5507786588039938</v>
      </c>
      <c r="V8" s="127">
        <v>8.2062071437276671</v>
      </c>
      <c r="W8" s="127">
        <v>7.8616356286513396</v>
      </c>
      <c r="X8" s="127">
        <v>7.8510327795659665</v>
      </c>
      <c r="Y8" s="127">
        <v>7.8404299304805933</v>
      </c>
      <c r="Z8" s="127">
        <v>7.9891068091540633</v>
      </c>
      <c r="AA8" s="127">
        <v>7.9714175787504269</v>
      </c>
      <c r="AB8" s="127">
        <v>7.9919590285420581</v>
      </c>
      <c r="AC8" s="127">
        <v>7.8765118844093118</v>
      </c>
      <c r="AD8" s="127">
        <v>7.3853155513224067</v>
      </c>
      <c r="AE8" s="207">
        <v>6.7467547756287383</v>
      </c>
      <c r="AF8" s="206">
        <f t="shared" si="0"/>
        <v>19</v>
      </c>
      <c r="AG8" s="66"/>
    </row>
    <row r="9" spans="1:33" x14ac:dyDescent="0.25">
      <c r="A9" s="129" t="s">
        <v>17</v>
      </c>
      <c r="B9" s="127">
        <v>7.8106833453357085</v>
      </c>
      <c r="C9" s="127">
        <v>7.9071801974455296</v>
      </c>
      <c r="D9" s="127">
        <v>7.8984187917060966</v>
      </c>
      <c r="E9" s="127">
        <v>8.2758024113479767</v>
      </c>
      <c r="F9" s="127">
        <v>8.3934073795617135</v>
      </c>
      <c r="G9" s="127">
        <v>8.453962235086065</v>
      </c>
      <c r="H9" s="127">
        <v>8.5105089139604946</v>
      </c>
      <c r="I9" s="127">
        <v>8.488629667178337</v>
      </c>
      <c r="J9" s="127">
        <v>8.2401926488140251</v>
      </c>
      <c r="K9" s="127">
        <v>7.8188226964340446</v>
      </c>
      <c r="L9" s="127">
        <v>7.3057971786040143</v>
      </c>
      <c r="M9" s="127">
        <v>6.9577713741866107</v>
      </c>
      <c r="N9" s="127">
        <v>6.7452559910061458</v>
      </c>
      <c r="O9" s="127">
        <v>6.7501692177000718</v>
      </c>
      <c r="P9" s="127">
        <v>6.9734699007891594</v>
      </c>
      <c r="Q9" s="127">
        <v>7.4088472516008501</v>
      </c>
      <c r="R9" s="127">
        <v>7.5851770893402843</v>
      </c>
      <c r="S9" s="127">
        <v>7.6205042002748193</v>
      </c>
      <c r="T9" s="127">
        <v>7.665117212624736</v>
      </c>
      <c r="U9" s="127">
        <v>7.9084696145976894</v>
      </c>
      <c r="V9" s="127">
        <v>7.7048180399210304</v>
      </c>
      <c r="W9" s="127">
        <v>7.5011664652443732</v>
      </c>
      <c r="X9" s="127">
        <v>7.5662697611153051</v>
      </c>
      <c r="Y9" s="127">
        <v>7.6313730569862406</v>
      </c>
      <c r="Z9" s="127">
        <v>7.7844308248361243</v>
      </c>
      <c r="AA9" s="127">
        <v>7.8681439905794148</v>
      </c>
      <c r="AB9" s="127">
        <v>7.9157434886594062</v>
      </c>
      <c r="AC9" s="127">
        <v>7.6560834262409978</v>
      </c>
      <c r="AD9" s="127">
        <v>7.2652908040102266</v>
      </c>
      <c r="AE9" s="207">
        <v>6.8551237985849305</v>
      </c>
      <c r="AF9" s="206">
        <f t="shared" si="0"/>
        <v>14</v>
      </c>
      <c r="AG9" s="66"/>
    </row>
    <row r="10" spans="1:33" x14ac:dyDescent="0.25">
      <c r="A10" s="129" t="s">
        <v>18</v>
      </c>
      <c r="B10" s="127">
        <v>7.7250307962398965</v>
      </c>
      <c r="C10" s="127">
        <v>8.1132902964469764</v>
      </c>
      <c r="D10" s="127">
        <v>8.4845056751595269</v>
      </c>
      <c r="E10" s="127">
        <v>8.5637791816424862</v>
      </c>
      <c r="F10" s="127">
        <v>8.6036429729705102</v>
      </c>
      <c r="G10" s="127">
        <v>8.6263953368799502</v>
      </c>
      <c r="H10" s="127">
        <v>8.7252766188414199</v>
      </c>
      <c r="I10" s="127">
        <v>8.8080353477659283</v>
      </c>
      <c r="J10" s="127">
        <v>8.7409224394152361</v>
      </c>
      <c r="K10" s="127">
        <v>8.6314222496750279</v>
      </c>
      <c r="L10" s="127">
        <v>8.6058908353765009</v>
      </c>
      <c r="M10" s="127">
        <v>8.3297361529879819</v>
      </c>
      <c r="N10" s="127">
        <v>8.2799483491061547</v>
      </c>
      <c r="O10" s="127">
        <v>8.43918970576871</v>
      </c>
      <c r="P10" s="127">
        <v>8.3698703344787706</v>
      </c>
      <c r="Q10" s="127">
        <v>8.3589515384915849</v>
      </c>
      <c r="R10" s="127">
        <v>8.7195692727227012</v>
      </c>
      <c r="S10" s="127">
        <v>8.8752579209746241</v>
      </c>
      <c r="T10" s="127">
        <v>8.8719958301749866</v>
      </c>
      <c r="U10" s="127">
        <v>8.8866881149642278</v>
      </c>
      <c r="V10" s="127">
        <v>8.7519377804979968</v>
      </c>
      <c r="W10" s="127">
        <v>8.6171874460317657</v>
      </c>
      <c r="X10" s="127">
        <v>8.6135512010266844</v>
      </c>
      <c r="Y10" s="127">
        <v>8.6099149560216031</v>
      </c>
      <c r="Z10" s="127">
        <v>8.6054241340559656</v>
      </c>
      <c r="AA10" s="127">
        <v>8.46414393955361</v>
      </c>
      <c r="AB10" s="127">
        <v>8.4886530340684931</v>
      </c>
      <c r="AC10" s="127">
        <v>8.2636564799625596</v>
      </c>
      <c r="AD10" s="127">
        <v>8.1123454151181633</v>
      </c>
      <c r="AE10" s="207">
        <v>7.7933684939334142</v>
      </c>
      <c r="AF10" s="206">
        <f t="shared" si="0"/>
        <v>4</v>
      </c>
      <c r="AG10" s="66"/>
    </row>
    <row r="11" spans="1:33" x14ac:dyDescent="0.25">
      <c r="A11" s="129" t="s">
        <v>19</v>
      </c>
      <c r="B11" s="127">
        <v>8.8241074165116018</v>
      </c>
      <c r="C11" s="127">
        <v>8.6121539928230622</v>
      </c>
      <c r="D11" s="127">
        <v>8.7028972508935496</v>
      </c>
      <c r="E11" s="127">
        <v>8.8217218303475082</v>
      </c>
      <c r="F11" s="127">
        <v>8.9341139578165887</v>
      </c>
      <c r="G11" s="127">
        <v>8.7487841161165623</v>
      </c>
      <c r="H11" s="127">
        <v>8.7916509302035948</v>
      </c>
      <c r="I11" s="127">
        <v>8.7279566553382324</v>
      </c>
      <c r="J11" s="127">
        <v>8.5356063192090001</v>
      </c>
      <c r="K11" s="127">
        <v>8.2829217252911107</v>
      </c>
      <c r="L11" s="127">
        <v>7.9127372763657027</v>
      </c>
      <c r="M11" s="127">
        <v>7.679412701763602</v>
      </c>
      <c r="N11" s="127">
        <v>7.5380466583539842</v>
      </c>
      <c r="O11" s="127">
        <v>8.1165028255298317</v>
      </c>
      <c r="P11" s="127">
        <v>7.7790142142732632</v>
      </c>
      <c r="Q11" s="127">
        <v>7.8707536341750881</v>
      </c>
      <c r="R11" s="127">
        <v>7.9933919325189295</v>
      </c>
      <c r="S11" s="127">
        <v>8.2086968733073551</v>
      </c>
      <c r="T11" s="127">
        <v>8.194334490710018</v>
      </c>
      <c r="U11" s="127">
        <v>8.3188593808927269</v>
      </c>
      <c r="V11" s="127">
        <v>8.1239701205144783</v>
      </c>
      <c r="W11" s="127">
        <v>7.9290808601362288</v>
      </c>
      <c r="X11" s="127">
        <v>7.8200462359127627</v>
      </c>
      <c r="Y11" s="127">
        <v>7.7110116116892966</v>
      </c>
      <c r="Z11" s="127">
        <v>7.3284996171582364</v>
      </c>
      <c r="AA11" s="127">
        <v>7.4315735596678154</v>
      </c>
      <c r="AB11" s="127">
        <v>7.6160100766971679</v>
      </c>
      <c r="AC11" s="127">
        <v>7.3007992544728104</v>
      </c>
      <c r="AD11" s="127">
        <v>6.956454615987961</v>
      </c>
      <c r="AE11" s="207">
        <v>6.4702094324352233</v>
      </c>
      <c r="AF11" s="206">
        <f t="shared" si="0"/>
        <v>28</v>
      </c>
      <c r="AG11" s="66"/>
    </row>
    <row r="12" spans="1:33" x14ac:dyDescent="0.25">
      <c r="A12" s="130" t="s">
        <v>20</v>
      </c>
      <c r="B12" s="131">
        <v>8.4204686321522075</v>
      </c>
      <c r="C12" s="131">
        <v>8.2612786584453506</v>
      </c>
      <c r="D12" s="131">
        <v>8.2794225512948305</v>
      </c>
      <c r="E12" s="131">
        <v>8.6266710884820927</v>
      </c>
      <c r="F12" s="131">
        <v>8.7579174594428579</v>
      </c>
      <c r="G12" s="131">
        <v>8.7243435541356735</v>
      </c>
      <c r="H12" s="131">
        <v>8.6866006249478147</v>
      </c>
      <c r="I12" s="131">
        <v>8.6683111694097317</v>
      </c>
      <c r="J12" s="131">
        <v>8.5547905160063014</v>
      </c>
      <c r="K12" s="131">
        <v>8.4255048843737725</v>
      </c>
      <c r="L12" s="131">
        <v>8.2131074479688007</v>
      </c>
      <c r="M12" s="131">
        <v>8.1151091361757874</v>
      </c>
      <c r="N12" s="131">
        <v>8.1213208258691889</v>
      </c>
      <c r="O12" s="131">
        <v>8.2064895636001349</v>
      </c>
      <c r="P12" s="131">
        <v>8.1094553223007875</v>
      </c>
      <c r="Q12" s="131">
        <v>8.0158114435971743</v>
      </c>
      <c r="R12" s="131">
        <v>8.1986706328659569</v>
      </c>
      <c r="S12" s="131">
        <v>8.4732277305859061</v>
      </c>
      <c r="T12" s="131">
        <v>8.5967451530877437</v>
      </c>
      <c r="U12" s="131">
        <v>8.5295203729238409</v>
      </c>
      <c r="V12" s="131">
        <v>8.243015920844071</v>
      </c>
      <c r="W12" s="131">
        <v>7.956511468764301</v>
      </c>
      <c r="X12" s="131">
        <v>7.9068663833768689</v>
      </c>
      <c r="Y12" s="131">
        <v>7.8572212979894367</v>
      </c>
      <c r="Z12" s="131">
        <v>7.9636267337190532</v>
      </c>
      <c r="AA12" s="131">
        <v>7.9556173643610828</v>
      </c>
      <c r="AB12" s="131">
        <v>7.8336839006760748</v>
      </c>
      <c r="AC12" s="131">
        <v>7.5132390793572918</v>
      </c>
      <c r="AD12" s="131">
        <v>7.2804994369767897</v>
      </c>
      <c r="AE12" s="208">
        <v>6.7536044075079609</v>
      </c>
      <c r="AF12" s="82">
        <f t="shared" si="0"/>
        <v>18</v>
      </c>
      <c r="AG12" s="124"/>
    </row>
    <row r="13" spans="1:33" x14ac:dyDescent="0.25">
      <c r="A13" s="129" t="s">
        <v>21</v>
      </c>
      <c r="B13" s="127">
        <v>7.0999427234735579</v>
      </c>
      <c r="C13" s="127">
        <v>7.1237090207883123</v>
      </c>
      <c r="D13" s="127">
        <v>7.2652682747269735</v>
      </c>
      <c r="E13" s="127">
        <v>7.6680196589361875</v>
      </c>
      <c r="F13" s="127">
        <v>6.8367336855004277</v>
      </c>
      <c r="G13" s="127">
        <v>8.0173923196164605</v>
      </c>
      <c r="H13" s="127">
        <v>8.2849914419744106</v>
      </c>
      <c r="I13" s="127">
        <v>8.3445494445339889</v>
      </c>
      <c r="J13" s="127">
        <v>8.334662738778345</v>
      </c>
      <c r="K13" s="127">
        <v>8.2677064286111879</v>
      </c>
      <c r="L13" s="127">
        <v>8.122055545777993</v>
      </c>
      <c r="M13" s="127">
        <v>7.6564572483632878</v>
      </c>
      <c r="N13" s="127">
        <v>7.1047915733573639</v>
      </c>
      <c r="O13" s="127">
        <v>6.8863369539979145</v>
      </c>
      <c r="P13" s="127">
        <v>6.4695275691711975</v>
      </c>
      <c r="Q13" s="127">
        <v>6.3756259901380057</v>
      </c>
      <c r="R13" s="127">
        <v>6.4408529332273936</v>
      </c>
      <c r="S13" s="127">
        <v>6.6350630925011584</v>
      </c>
      <c r="T13" s="127">
        <v>6.7138893000175122</v>
      </c>
      <c r="U13" s="127">
        <v>6.8077166185315008</v>
      </c>
      <c r="V13" s="127">
        <v>6.724642019215743</v>
      </c>
      <c r="W13" s="127">
        <v>6.6415674198999843</v>
      </c>
      <c r="X13" s="127">
        <v>6.861487827412045</v>
      </c>
      <c r="Y13" s="127">
        <v>7.0814082349241048</v>
      </c>
      <c r="Z13" s="127">
        <v>7.3270297321389171</v>
      </c>
      <c r="AA13" s="127">
        <v>7.4451632031912576</v>
      </c>
      <c r="AB13" s="127">
        <v>7.3148813350170103</v>
      </c>
      <c r="AC13" s="127">
        <v>7.0369909335467709</v>
      </c>
      <c r="AD13" s="127">
        <v>6.6321035436500075</v>
      </c>
      <c r="AE13" s="207">
        <v>6.3083581220411515</v>
      </c>
      <c r="AF13" s="206">
        <f t="shared" si="0"/>
        <v>30</v>
      </c>
      <c r="AG13" s="66"/>
    </row>
    <row r="14" spans="1:33" x14ac:dyDescent="0.25">
      <c r="A14" s="129" t="s">
        <v>22</v>
      </c>
      <c r="B14" s="127">
        <v>8.0627338613714112</v>
      </c>
      <c r="C14" s="127">
        <v>7.581481136068831</v>
      </c>
      <c r="D14" s="127">
        <v>7.7867817718939953</v>
      </c>
      <c r="E14" s="127">
        <v>8.1231414348298632</v>
      </c>
      <c r="F14" s="127">
        <v>7.9173005125718907</v>
      </c>
      <c r="G14" s="127">
        <v>7.7906345908976649</v>
      </c>
      <c r="H14" s="127">
        <v>7.7645755688684117</v>
      </c>
      <c r="I14" s="127">
        <v>8.0392918764797123</v>
      </c>
      <c r="J14" s="127">
        <v>8.1607406396739446</v>
      </c>
      <c r="K14" s="127">
        <v>8.1073861180968425</v>
      </c>
      <c r="L14" s="127">
        <v>7.8036699003715064</v>
      </c>
      <c r="M14" s="127">
        <v>7.6372923387376908</v>
      </c>
      <c r="N14" s="127">
        <v>7.7346716962324438</v>
      </c>
      <c r="O14" s="127">
        <v>7.803433984970809</v>
      </c>
      <c r="P14" s="127">
        <v>7.3821320172854854</v>
      </c>
      <c r="Q14" s="127">
        <v>7.1977565031801793</v>
      </c>
      <c r="R14" s="127">
        <v>7.1041151769494322</v>
      </c>
      <c r="S14" s="127">
        <v>7.1929479114327615</v>
      </c>
      <c r="T14" s="127">
        <v>7.3247711056650404</v>
      </c>
      <c r="U14" s="127">
        <v>7.5980691867754162</v>
      </c>
      <c r="V14" s="127">
        <v>7.2219834615156158</v>
      </c>
      <c r="W14" s="127">
        <v>6.8458977362558144</v>
      </c>
      <c r="X14" s="127">
        <v>6.9581558968971082</v>
      </c>
      <c r="Y14" s="127">
        <v>7.0704140575384029</v>
      </c>
      <c r="Z14" s="127">
        <v>7.4280730177220704</v>
      </c>
      <c r="AA14" s="127">
        <v>7.3123382237283776</v>
      </c>
      <c r="AB14" s="127">
        <v>7.4353858387652894</v>
      </c>
      <c r="AC14" s="127">
        <v>7.0807795774090714</v>
      </c>
      <c r="AD14" s="127">
        <v>6.3069355419904012</v>
      </c>
      <c r="AE14" s="207">
        <v>6.0493034599215934</v>
      </c>
      <c r="AF14" s="206">
        <f t="shared" si="0"/>
        <v>37</v>
      </c>
      <c r="AG14" s="66"/>
    </row>
    <row r="15" spans="1:33" x14ac:dyDescent="0.25">
      <c r="A15" s="129" t="s">
        <v>23</v>
      </c>
      <c r="B15" s="127">
        <v>6.9549403129314902</v>
      </c>
      <c r="C15" s="127">
        <v>6.9038542701899788</v>
      </c>
      <c r="D15" s="127">
        <v>6.7223792927234109</v>
      </c>
      <c r="E15" s="127">
        <v>7.5115322985559239</v>
      </c>
      <c r="F15" s="127">
        <v>7.5297252923317926</v>
      </c>
      <c r="G15" s="127">
        <v>7.5371113409792203</v>
      </c>
      <c r="H15" s="127">
        <v>7.5377785883415527</v>
      </c>
      <c r="I15" s="127">
        <v>7.831049344826325</v>
      </c>
      <c r="J15" s="127">
        <v>7.9858526853044252</v>
      </c>
      <c r="K15" s="127">
        <v>7.8784942408643959</v>
      </c>
      <c r="L15" s="127">
        <v>7.6005922150808303</v>
      </c>
      <c r="M15" s="127">
        <v>7.4490493160910498</v>
      </c>
      <c r="N15" s="127">
        <v>7.4670173104579973</v>
      </c>
      <c r="O15" s="127">
        <v>7.6010874089646281</v>
      </c>
      <c r="P15" s="127">
        <v>7.3760178112654513</v>
      </c>
      <c r="Q15" s="127">
        <v>7.5155865744111994</v>
      </c>
      <c r="R15" s="127">
        <v>7.7253298463226168</v>
      </c>
      <c r="S15" s="127">
        <v>7.8661304912185672</v>
      </c>
      <c r="T15" s="127">
        <v>7.864935454748804</v>
      </c>
      <c r="U15" s="127">
        <v>7.8293802036932796</v>
      </c>
      <c r="V15" s="127">
        <v>7.5719484259684533</v>
      </c>
      <c r="W15" s="127">
        <v>7.3145166482436279</v>
      </c>
      <c r="X15" s="127">
        <v>7.247622471715867</v>
      </c>
      <c r="Y15" s="127">
        <v>7.1807282951881062</v>
      </c>
      <c r="Z15" s="127">
        <v>7.3375267796535759</v>
      </c>
      <c r="AA15" s="127">
        <v>7.4414365169638446</v>
      </c>
      <c r="AB15" s="127">
        <v>7.3692260530235956</v>
      </c>
      <c r="AC15" s="127">
        <v>7.1338316481234303</v>
      </c>
      <c r="AD15" s="127">
        <v>6.6321814891713347</v>
      </c>
      <c r="AE15" s="207">
        <v>6.0871440299228388</v>
      </c>
      <c r="AF15" s="206">
        <f t="shared" si="0"/>
        <v>35</v>
      </c>
      <c r="AG15" s="66"/>
    </row>
    <row r="16" spans="1:33" x14ac:dyDescent="0.25">
      <c r="A16" s="129" t="s">
        <v>24</v>
      </c>
      <c r="B16" s="127">
        <v>8.1613104629975322</v>
      </c>
      <c r="C16" s="127">
        <v>8.175478322563114</v>
      </c>
      <c r="D16" s="127">
        <v>7.9949552248416067</v>
      </c>
      <c r="E16" s="127">
        <v>8.5877634769093216</v>
      </c>
      <c r="F16" s="127">
        <v>8.4511380882010521</v>
      </c>
      <c r="G16" s="127">
        <v>8.4995006374824396</v>
      </c>
      <c r="H16" s="127">
        <v>8.4040555271436297</v>
      </c>
      <c r="I16" s="127">
        <v>8.5461165921076869</v>
      </c>
      <c r="J16" s="127">
        <v>8.5505909846609764</v>
      </c>
      <c r="K16" s="127">
        <v>8.4525584142033647</v>
      </c>
      <c r="L16" s="127">
        <v>8.1696267121132689</v>
      </c>
      <c r="M16" s="127">
        <v>8.1320441042334419</v>
      </c>
      <c r="N16" s="127">
        <v>8.0561696591585825</v>
      </c>
      <c r="O16" s="127">
        <v>8.1520341544287405</v>
      </c>
      <c r="P16" s="127">
        <v>8.1759758792546151</v>
      </c>
      <c r="Q16" s="127">
        <v>8.274528621852518</v>
      </c>
      <c r="R16" s="127">
        <v>8.4894728503350745</v>
      </c>
      <c r="S16" s="127">
        <v>8.5997715183800416</v>
      </c>
      <c r="T16" s="127">
        <v>8.4251570442583397</v>
      </c>
      <c r="U16" s="127">
        <v>8.4457481766552451</v>
      </c>
      <c r="V16" s="127">
        <v>8.217545636382745</v>
      </c>
      <c r="W16" s="127">
        <v>7.9893430961102458</v>
      </c>
      <c r="X16" s="127">
        <v>7.9953129281361823</v>
      </c>
      <c r="Y16" s="127">
        <v>8.0012827601621161</v>
      </c>
      <c r="Z16" s="127">
        <v>7.7790147956691129</v>
      </c>
      <c r="AA16" s="127">
        <v>7.773883782539265</v>
      </c>
      <c r="AB16" s="127">
        <v>7.712610885822424</v>
      </c>
      <c r="AC16" s="127">
        <v>7.5475372388070214</v>
      </c>
      <c r="AD16" s="127">
        <v>7.1438124545833892</v>
      </c>
      <c r="AE16" s="207">
        <v>6.765564949670348</v>
      </c>
      <c r="AF16" s="206">
        <f t="shared" si="0"/>
        <v>16</v>
      </c>
      <c r="AG16" s="66"/>
    </row>
    <row r="17" spans="1:33" x14ac:dyDescent="0.25">
      <c r="A17" s="129" t="s">
        <v>25</v>
      </c>
      <c r="B17" s="127">
        <v>7.8851264214690771</v>
      </c>
      <c r="C17" s="127">
        <v>7.5544055011728588</v>
      </c>
      <c r="D17" s="127">
        <v>7.1465345768376194</v>
      </c>
      <c r="E17" s="127">
        <v>7.6242493210515052</v>
      </c>
      <c r="F17" s="127">
        <v>7.51521422171363</v>
      </c>
      <c r="G17" s="127">
        <v>7.4202907605033888</v>
      </c>
      <c r="H17" s="127">
        <v>7.5725343812370154</v>
      </c>
      <c r="I17" s="127">
        <v>7.8012491055626718</v>
      </c>
      <c r="J17" s="127">
        <v>7.8082071557880992</v>
      </c>
      <c r="K17" s="127">
        <v>7.785655586058275</v>
      </c>
      <c r="L17" s="127">
        <v>7.5810675547694872</v>
      </c>
      <c r="M17" s="127">
        <v>7.5326174085194841</v>
      </c>
      <c r="N17" s="127">
        <v>7.3607276222549212</v>
      </c>
      <c r="O17" s="127">
        <v>7.6173499007278132</v>
      </c>
      <c r="P17" s="127">
        <v>7.4828719268198185</v>
      </c>
      <c r="Q17" s="127">
        <v>7.7429854743937829</v>
      </c>
      <c r="R17" s="127">
        <v>7.7417397461301318</v>
      </c>
      <c r="S17" s="127">
        <v>7.694876993246905</v>
      </c>
      <c r="T17" s="127">
        <v>7.6533766520179185</v>
      </c>
      <c r="U17" s="127">
        <v>7.6149236266406035</v>
      </c>
      <c r="V17" s="127">
        <v>7.4094813491134657</v>
      </c>
      <c r="W17" s="127">
        <v>7.2040390715863252</v>
      </c>
      <c r="X17" s="127">
        <v>7.4156085441725095</v>
      </c>
      <c r="Y17" s="127">
        <v>7.6271780167586902</v>
      </c>
      <c r="Z17" s="127">
        <v>7.6670209444078337</v>
      </c>
      <c r="AA17" s="127">
        <v>7.5755359892326553</v>
      </c>
      <c r="AB17" s="127">
        <v>7.430045779114276</v>
      </c>
      <c r="AC17" s="127">
        <v>7.1429590797319991</v>
      </c>
      <c r="AD17" s="127">
        <v>6.7492624766802294</v>
      </c>
      <c r="AE17" s="207">
        <v>6.479363769010611</v>
      </c>
      <c r="AF17" s="206">
        <f t="shared" si="0"/>
        <v>27</v>
      </c>
      <c r="AG17" s="66"/>
    </row>
    <row r="18" spans="1:33" x14ac:dyDescent="0.25">
      <c r="A18" s="129" t="s">
        <v>26</v>
      </c>
      <c r="B18" s="127">
        <v>8.175824802742099</v>
      </c>
      <c r="C18" s="127">
        <v>8.1968528511997718</v>
      </c>
      <c r="D18" s="127">
        <v>7.9786235031812538</v>
      </c>
      <c r="E18" s="127">
        <v>8.4334681657261239</v>
      </c>
      <c r="F18" s="127">
        <v>8.4548423468955303</v>
      </c>
      <c r="G18" s="127">
        <v>8.2948333822112428</v>
      </c>
      <c r="H18" s="127">
        <v>8.3211573607494795</v>
      </c>
      <c r="I18" s="127">
        <v>8.2491180945205222</v>
      </c>
      <c r="J18" s="127">
        <v>8.1190228780968638</v>
      </c>
      <c r="K18" s="127">
        <v>8.0583944608963893</v>
      </c>
      <c r="L18" s="127">
        <v>7.9595940115561712</v>
      </c>
      <c r="M18" s="127">
        <v>7.9264418387789037</v>
      </c>
      <c r="N18" s="127">
        <v>7.7732872620480222</v>
      </c>
      <c r="O18" s="127">
        <v>7.7306787946289299</v>
      </c>
      <c r="P18" s="127">
        <v>7.6115036280274566</v>
      </c>
      <c r="Q18" s="127">
        <v>7.8957367797205107</v>
      </c>
      <c r="R18" s="127">
        <v>8.0611659130494289</v>
      </c>
      <c r="S18" s="127">
        <v>8.1904894290910182</v>
      </c>
      <c r="T18" s="127">
        <v>8.1619773065814112</v>
      </c>
      <c r="U18" s="127">
        <v>8.1009391628895244</v>
      </c>
      <c r="V18" s="127">
        <v>7.7974061857338386</v>
      </c>
      <c r="W18" s="127">
        <v>7.493873208578151</v>
      </c>
      <c r="X18" s="127">
        <v>7.6101379852771087</v>
      </c>
      <c r="Y18" s="127">
        <v>7.7264027619760656</v>
      </c>
      <c r="Z18" s="127">
        <v>7.7969977236766539</v>
      </c>
      <c r="AA18" s="127">
        <v>7.8497660130225038</v>
      </c>
      <c r="AB18" s="127">
        <v>7.8804769719886094</v>
      </c>
      <c r="AC18" s="127">
        <v>7.7233188950432066</v>
      </c>
      <c r="AD18" s="127">
        <v>7.1996482009160161</v>
      </c>
      <c r="AE18" s="207">
        <v>6.8090858612286249</v>
      </c>
      <c r="AF18" s="206">
        <f t="shared" si="0"/>
        <v>15</v>
      </c>
      <c r="AG18" s="66"/>
    </row>
    <row r="19" spans="1:33" x14ac:dyDescent="0.25">
      <c r="A19" s="129" t="s">
        <v>27</v>
      </c>
      <c r="B19" s="127">
        <v>7.5890625751885326</v>
      </c>
      <c r="C19" s="127">
        <v>7.8417496837195424</v>
      </c>
      <c r="D19" s="127">
        <v>7.6922922940148659</v>
      </c>
      <c r="E19" s="127">
        <v>8.1678206872231289</v>
      </c>
      <c r="F19" s="127">
        <v>8.2297716361841182</v>
      </c>
      <c r="G19" s="127">
        <v>8.0989213158583819</v>
      </c>
      <c r="H19" s="127">
        <v>8.115994798021628</v>
      </c>
      <c r="I19" s="127">
        <v>8.2387138740587602</v>
      </c>
      <c r="J19" s="127">
        <v>8.2109734115972248</v>
      </c>
      <c r="K19" s="127">
        <v>7.9943034397022386</v>
      </c>
      <c r="L19" s="127">
        <v>7.6068233871806434</v>
      </c>
      <c r="M19" s="127">
        <v>7.5006759365325815</v>
      </c>
      <c r="N19" s="127">
        <v>7.5628011556529913</v>
      </c>
      <c r="O19" s="127">
        <v>7.725550896487472</v>
      </c>
      <c r="P19" s="127">
        <v>7.4891590707379043</v>
      </c>
      <c r="Q19" s="127">
        <v>7.5451881024408349</v>
      </c>
      <c r="R19" s="127">
        <v>7.5676767268752441</v>
      </c>
      <c r="S19" s="127">
        <v>7.7029176773676431</v>
      </c>
      <c r="T19" s="127">
        <v>7.6495150647842989</v>
      </c>
      <c r="U19" s="127">
        <v>7.3920832604762667</v>
      </c>
      <c r="V19" s="127">
        <v>7.0735236642216996</v>
      </c>
      <c r="W19" s="127">
        <v>6.7549640679671326</v>
      </c>
      <c r="X19" s="127">
        <v>6.5978620549392994</v>
      </c>
      <c r="Y19" s="127">
        <v>6.4407600419114672</v>
      </c>
      <c r="Z19" s="127">
        <v>6.5316469902416614</v>
      </c>
      <c r="AA19" s="127">
        <v>6.4132573985100763</v>
      </c>
      <c r="AB19" s="127">
        <v>6.2869080561820097</v>
      </c>
      <c r="AC19" s="127">
        <v>6.0603706726377347</v>
      </c>
      <c r="AD19" s="127">
        <v>5.4771034132396039</v>
      </c>
      <c r="AE19" s="207">
        <v>5.0218103100046276</v>
      </c>
      <c r="AF19" s="206">
        <f t="shared" si="0"/>
        <v>53</v>
      </c>
      <c r="AG19" s="66"/>
    </row>
    <row r="20" spans="1:33" x14ac:dyDescent="0.25">
      <c r="A20" s="129" t="s">
        <v>28</v>
      </c>
      <c r="B20" s="127">
        <v>8.9488225050715329</v>
      </c>
      <c r="C20" s="127">
        <v>8.6727733187377289</v>
      </c>
      <c r="D20" s="127">
        <v>7.9903989804889077</v>
      </c>
      <c r="E20" s="127">
        <v>8.3749424143105209</v>
      </c>
      <c r="F20" s="127">
        <v>8.2236900503323636</v>
      </c>
      <c r="G20" s="127">
        <v>7.7601331046087454</v>
      </c>
      <c r="H20" s="127">
        <v>7.591867626712987</v>
      </c>
      <c r="I20" s="127">
        <v>8.0828118481710458</v>
      </c>
      <c r="J20" s="127">
        <v>8.0907263574965373</v>
      </c>
      <c r="K20" s="127">
        <v>8.196574607983603</v>
      </c>
      <c r="L20" s="127">
        <v>7.9096527134364942</v>
      </c>
      <c r="M20" s="127">
        <v>7.2053623633103712</v>
      </c>
      <c r="N20" s="127">
        <v>7.1726211931937733</v>
      </c>
      <c r="O20" s="127">
        <v>7.5281070091095712</v>
      </c>
      <c r="P20" s="127">
        <v>7.3533921120933075</v>
      </c>
      <c r="Q20" s="127">
        <v>7.5847664306052254</v>
      </c>
      <c r="R20" s="127">
        <v>7.4087524501862463</v>
      </c>
      <c r="S20" s="127">
        <v>7.363801022126637</v>
      </c>
      <c r="T20" s="127">
        <v>7.1093922083695693</v>
      </c>
      <c r="U20" s="127">
        <v>7.0326499400515674</v>
      </c>
      <c r="V20" s="127">
        <v>6.8040159996572411</v>
      </c>
      <c r="W20" s="127">
        <v>6.5753820592629149</v>
      </c>
      <c r="X20" s="127">
        <v>6.8708455204293131</v>
      </c>
      <c r="Y20" s="127">
        <v>7.1663089815957122</v>
      </c>
      <c r="Z20" s="127">
        <v>7.518666360657531</v>
      </c>
      <c r="AA20" s="127">
        <v>7.3375700837321736</v>
      </c>
      <c r="AB20" s="127">
        <v>7.0795561726532457</v>
      </c>
      <c r="AC20" s="127">
        <v>6.5421452350648837</v>
      </c>
      <c r="AD20" s="127">
        <v>6.1769630437665688</v>
      </c>
      <c r="AE20" s="207">
        <v>6.2324194551888459</v>
      </c>
      <c r="AF20" s="206">
        <f t="shared" si="0"/>
        <v>32</v>
      </c>
      <c r="AG20" s="66"/>
    </row>
    <row r="21" spans="1:33" x14ac:dyDescent="0.25">
      <c r="A21" s="129" t="s">
        <v>29</v>
      </c>
      <c r="B21" s="127">
        <v>6.6502590276383673</v>
      </c>
      <c r="C21" s="127">
        <v>6.5538099223887647</v>
      </c>
      <c r="D21" s="127">
        <v>6.6506741379437528</v>
      </c>
      <c r="E21" s="127">
        <v>6.8320856452715253</v>
      </c>
      <c r="F21" s="127">
        <v>6.8195158165601564</v>
      </c>
      <c r="G21" s="127">
        <v>6.8246535295413198</v>
      </c>
      <c r="H21" s="127">
        <v>7.0992713494493307</v>
      </c>
      <c r="I21" s="127">
        <v>7.372621653101298</v>
      </c>
      <c r="J21" s="127">
        <v>7.2227015150383123</v>
      </c>
      <c r="K21" s="127">
        <v>6.756330965069556</v>
      </c>
      <c r="L21" s="127">
        <v>5.8298249780856422</v>
      </c>
      <c r="M21" s="127">
        <v>5.6272708419973156</v>
      </c>
      <c r="N21" s="127">
        <v>5.7233332637619938</v>
      </c>
      <c r="O21" s="127">
        <v>6.0011408535093205</v>
      </c>
      <c r="P21" s="127">
        <v>5.9567599358334045</v>
      </c>
      <c r="Q21" s="127">
        <v>6.0399793121238963</v>
      </c>
      <c r="R21" s="127">
        <v>5.9652773858323664</v>
      </c>
      <c r="S21" s="127">
        <v>6.3090842462788617</v>
      </c>
      <c r="T21" s="127">
        <v>6.4189830816634439</v>
      </c>
      <c r="U21" s="127">
        <v>6.2331251573462536</v>
      </c>
      <c r="V21" s="127">
        <v>6.2132437465756096</v>
      </c>
      <c r="W21" s="127">
        <v>6.1933623358049639</v>
      </c>
      <c r="X21" s="127">
        <v>6.1404050335268954</v>
      </c>
      <c r="Y21" s="127">
        <v>6.087447731248826</v>
      </c>
      <c r="Z21" s="127">
        <v>6.037221861770079</v>
      </c>
      <c r="AA21" s="127">
        <v>5.9989321193940386</v>
      </c>
      <c r="AB21" s="127">
        <v>5.9879550073448646</v>
      </c>
      <c r="AC21" s="127">
        <v>5.8580450217156175</v>
      </c>
      <c r="AD21" s="127">
        <v>5.48252066187408</v>
      </c>
      <c r="AE21" s="207">
        <v>5.3335410642303103</v>
      </c>
      <c r="AF21" s="206">
        <f t="shared" si="0"/>
        <v>46</v>
      </c>
      <c r="AG21" s="66"/>
    </row>
    <row r="22" spans="1:33" x14ac:dyDescent="0.25">
      <c r="A22" s="130" t="s">
        <v>30</v>
      </c>
      <c r="B22" s="131">
        <v>7.2000029815460493</v>
      </c>
      <c r="C22" s="131">
        <v>7.2171129835450545</v>
      </c>
      <c r="D22" s="131">
        <v>7.2457698458382707</v>
      </c>
      <c r="E22" s="131">
        <v>7.6224231661869792</v>
      </c>
      <c r="F22" s="131">
        <v>7.7276840624227381</v>
      </c>
      <c r="G22" s="131">
        <v>7.8364040009659917</v>
      </c>
      <c r="H22" s="131">
        <v>7.9493780079290808</v>
      </c>
      <c r="I22" s="131">
        <v>7.9782569410114847</v>
      </c>
      <c r="J22" s="131">
        <v>7.8745171323720813</v>
      </c>
      <c r="K22" s="131">
        <v>7.587764052211738</v>
      </c>
      <c r="L22" s="131">
        <v>7.1874077348906882</v>
      </c>
      <c r="M22" s="131">
        <v>7.0506220739923435</v>
      </c>
      <c r="N22" s="131">
        <v>7.0745571504138605</v>
      </c>
      <c r="O22" s="131">
        <v>6.9626724057992204</v>
      </c>
      <c r="P22" s="131">
        <v>7.1288120558611112</v>
      </c>
      <c r="Q22" s="131">
        <v>7.270643812583363</v>
      </c>
      <c r="R22" s="131">
        <v>7.3310282114969461</v>
      </c>
      <c r="S22" s="131">
        <v>7.4503123142004926</v>
      </c>
      <c r="T22" s="131">
        <v>7.507027677171771</v>
      </c>
      <c r="U22" s="131">
        <v>7.4809976583226758</v>
      </c>
      <c r="V22" s="131">
        <v>7.4452416834247002</v>
      </c>
      <c r="W22" s="131">
        <v>7.4094857085267245</v>
      </c>
      <c r="X22" s="131">
        <v>7.4208249914552598</v>
      </c>
      <c r="Y22" s="131">
        <v>7.4321642743837977</v>
      </c>
      <c r="Z22" s="131">
        <v>7.5161726820231278</v>
      </c>
      <c r="AA22" s="131">
        <v>7.2870316604941747</v>
      </c>
      <c r="AB22" s="131">
        <v>7.1758397230244881</v>
      </c>
      <c r="AC22" s="131">
        <v>6.9617727434959802</v>
      </c>
      <c r="AD22" s="131">
        <v>6.5336674915925741</v>
      </c>
      <c r="AE22" s="208">
        <v>6.1905350801348149</v>
      </c>
      <c r="AF22" s="82">
        <f t="shared" si="0"/>
        <v>33</v>
      </c>
      <c r="AG22" s="124"/>
    </row>
    <row r="23" spans="1:33" x14ac:dyDescent="0.25">
      <c r="A23" s="129" t="s">
        <v>31</v>
      </c>
      <c r="B23" s="127">
        <v>6.6375938558491896</v>
      </c>
      <c r="C23" s="127">
        <v>6.8678896374778597</v>
      </c>
      <c r="D23" s="127">
        <v>7.0893522395762574</v>
      </c>
      <c r="E23" s="127">
        <v>7.6314143754809365</v>
      </c>
      <c r="F23" s="127">
        <v>7.7202286112154566</v>
      </c>
      <c r="G23" s="127">
        <v>7.6418009434033598</v>
      </c>
      <c r="H23" s="127">
        <v>7.6228612502514146</v>
      </c>
      <c r="I23" s="127">
        <v>7.6042760426937974</v>
      </c>
      <c r="J23" s="127">
        <v>7.4034107022190163</v>
      </c>
      <c r="K23" s="127">
        <v>6.9853141722543945</v>
      </c>
      <c r="L23" s="127">
        <v>6.4864569562419954</v>
      </c>
      <c r="M23" s="127">
        <v>6.600895634212157</v>
      </c>
      <c r="N23" s="127">
        <v>6.6216882928539258</v>
      </c>
      <c r="O23" s="127">
        <v>6.9201086705124943</v>
      </c>
      <c r="P23" s="127">
        <v>6.9097947413024388</v>
      </c>
      <c r="Q23" s="127">
        <v>7.3268809441324203</v>
      </c>
      <c r="R23" s="127">
        <v>7.5458099756143904</v>
      </c>
      <c r="S23" s="127">
        <v>7.7926253988303467</v>
      </c>
      <c r="T23" s="127">
        <v>7.9348806506091192</v>
      </c>
      <c r="U23" s="127">
        <v>8.0332373720034145</v>
      </c>
      <c r="V23" s="127">
        <v>7.735018956072949</v>
      </c>
      <c r="W23" s="127">
        <v>7.4368005401424826</v>
      </c>
      <c r="X23" s="127">
        <v>7.3028901691052539</v>
      </c>
      <c r="Y23" s="127">
        <v>7.1689797980680261</v>
      </c>
      <c r="Z23" s="127">
        <v>7.4424459288369507</v>
      </c>
      <c r="AA23" s="127">
        <v>7.5278541682748212</v>
      </c>
      <c r="AB23" s="127">
        <v>7.3538696140406872</v>
      </c>
      <c r="AC23" s="127">
        <v>7.0800028182771042</v>
      </c>
      <c r="AD23" s="127">
        <v>6.5557992343674583</v>
      </c>
      <c r="AE23" s="207">
        <v>6.0710740407147696</v>
      </c>
      <c r="AF23" s="206">
        <f t="shared" si="0"/>
        <v>36</v>
      </c>
      <c r="AG23" s="66"/>
    </row>
    <row r="24" spans="1:33" x14ac:dyDescent="0.25">
      <c r="A24" s="129" t="s">
        <v>32</v>
      </c>
      <c r="B24" s="127">
        <v>5.4335503392816653</v>
      </c>
      <c r="C24" s="127">
        <v>5.2038814762236703</v>
      </c>
      <c r="D24" s="127">
        <v>5.0444978493212247</v>
      </c>
      <c r="E24" s="127">
        <v>6.0383120996660606</v>
      </c>
      <c r="F24" s="127">
        <v>6.3994977475751336</v>
      </c>
      <c r="G24" s="127">
        <v>6.1391185579719272</v>
      </c>
      <c r="H24" s="127">
        <v>6.102371494865813</v>
      </c>
      <c r="I24" s="127">
        <v>6.2028550281922357</v>
      </c>
      <c r="J24" s="127">
        <v>6.3958823211976492</v>
      </c>
      <c r="K24" s="127">
        <v>5.7188737151031761</v>
      </c>
      <c r="L24" s="127">
        <v>5.7474158067309267</v>
      </c>
      <c r="M24" s="127">
        <v>6.0060802367224833</v>
      </c>
      <c r="N24" s="127">
        <v>6.1580909280756577</v>
      </c>
      <c r="O24" s="127">
        <v>6.655922414757633</v>
      </c>
      <c r="P24" s="127">
        <v>6.5241183700004717</v>
      </c>
      <c r="Q24" s="127">
        <v>6.8697493265007656</v>
      </c>
      <c r="R24" s="127">
        <v>7.1595504660730276</v>
      </c>
      <c r="S24" s="127">
        <v>7.2534393732893898</v>
      </c>
      <c r="T24" s="127">
        <v>7.4468524081327656</v>
      </c>
      <c r="U24" s="127">
        <v>7.4594655809136556</v>
      </c>
      <c r="V24" s="127">
        <v>7.2175463759278484</v>
      </c>
      <c r="W24" s="127">
        <v>6.9756271709420403</v>
      </c>
      <c r="X24" s="127">
        <v>6.6581806722161367</v>
      </c>
      <c r="Y24" s="127">
        <v>6.3407341734902332</v>
      </c>
      <c r="Z24" s="127">
        <v>6.6770510442663538</v>
      </c>
      <c r="AA24" s="127">
        <v>6.4939100211267951</v>
      </c>
      <c r="AB24" s="127">
        <v>6.3233279593505989</v>
      </c>
      <c r="AC24" s="127">
        <v>5.9746237972352461</v>
      </c>
      <c r="AD24" s="127">
        <v>5.3401356058506311</v>
      </c>
      <c r="AE24" s="207">
        <v>4.6751044759154752</v>
      </c>
      <c r="AF24" s="206">
        <f t="shared" si="0"/>
        <v>59</v>
      </c>
      <c r="AG24" s="66"/>
    </row>
    <row r="25" spans="1:33" x14ac:dyDescent="0.25">
      <c r="A25" s="129" t="s">
        <v>33</v>
      </c>
      <c r="B25" s="127">
        <v>7.2445496220536283</v>
      </c>
      <c r="C25" s="127">
        <v>7.0041939543416483</v>
      </c>
      <c r="D25" s="127">
        <v>7.0650362089005538</v>
      </c>
      <c r="E25" s="127">
        <v>7.4260423486460638</v>
      </c>
      <c r="F25" s="127">
        <v>7.2335421457893387</v>
      </c>
      <c r="G25" s="127">
        <v>7.0694478915873455</v>
      </c>
      <c r="H25" s="127">
        <v>7.0808383207365866</v>
      </c>
      <c r="I25" s="127">
        <v>7.1834544905030633</v>
      </c>
      <c r="J25" s="127">
        <v>7.2104373409580234</v>
      </c>
      <c r="K25" s="127">
        <v>7.090732898396034</v>
      </c>
      <c r="L25" s="127">
        <v>6.7190235097442015</v>
      </c>
      <c r="M25" s="127">
        <v>6.3295537895325298</v>
      </c>
      <c r="N25" s="127">
        <v>6.3388286402078338</v>
      </c>
      <c r="O25" s="127">
        <v>6.5471120172983825</v>
      </c>
      <c r="P25" s="127">
        <v>6.5421132816125294</v>
      </c>
      <c r="Q25" s="127">
        <v>6.8299018230048203</v>
      </c>
      <c r="R25" s="127">
        <v>7.005723174342851</v>
      </c>
      <c r="S25" s="127">
        <v>7.1173314892195494</v>
      </c>
      <c r="T25" s="127">
        <v>7.2021284803482084</v>
      </c>
      <c r="U25" s="127">
        <v>7.0702555858932685</v>
      </c>
      <c r="V25" s="127">
        <v>6.8222229031548594</v>
      </c>
      <c r="W25" s="127">
        <v>6.5741902204164484</v>
      </c>
      <c r="X25" s="127">
        <v>6.7493787636611176</v>
      </c>
      <c r="Y25" s="127">
        <v>6.9245673069057858</v>
      </c>
      <c r="Z25" s="127">
        <v>7.0022040309654585</v>
      </c>
      <c r="AA25" s="127">
        <v>7.0690450612392581</v>
      </c>
      <c r="AB25" s="127">
        <v>7.0094189912687694</v>
      </c>
      <c r="AC25" s="127">
        <v>6.8746542717429833</v>
      </c>
      <c r="AD25" s="127">
        <v>6.2823384359154346</v>
      </c>
      <c r="AE25" s="207">
        <v>5.8435329336856512</v>
      </c>
      <c r="AF25" s="206">
        <f t="shared" si="0"/>
        <v>40</v>
      </c>
      <c r="AG25" s="66"/>
    </row>
    <row r="26" spans="1:33" x14ac:dyDescent="0.25">
      <c r="A26" s="129" t="s">
        <v>34</v>
      </c>
      <c r="B26" s="127">
        <v>7.6185835127518429</v>
      </c>
      <c r="C26" s="127">
        <v>7.4241764877792322</v>
      </c>
      <c r="D26" s="127">
        <v>7.4457890295778837</v>
      </c>
      <c r="E26" s="127">
        <v>7.8011124704117734</v>
      </c>
      <c r="F26" s="127">
        <v>7.7271779227894468</v>
      </c>
      <c r="G26" s="127">
        <v>7.5231951858185155</v>
      </c>
      <c r="H26" s="127">
        <v>7.6064534482390398</v>
      </c>
      <c r="I26" s="127">
        <v>7.5426679059503146</v>
      </c>
      <c r="J26" s="127">
        <v>7.4354308074210307</v>
      </c>
      <c r="K26" s="127">
        <v>7.5739970474995317</v>
      </c>
      <c r="L26" s="127">
        <v>7.5049650241455268</v>
      </c>
      <c r="M26" s="127">
        <v>7.3945827585954111</v>
      </c>
      <c r="N26" s="127">
        <v>7.3993118469483408</v>
      </c>
      <c r="O26" s="127">
        <v>7.4522277949651832</v>
      </c>
      <c r="P26" s="127">
        <v>7.4207083131108975</v>
      </c>
      <c r="Q26" s="127">
        <v>7.2930727114987697</v>
      </c>
      <c r="R26" s="127">
        <v>6.8351115982171935</v>
      </c>
      <c r="S26" s="127">
        <v>7.1125533759914843</v>
      </c>
      <c r="T26" s="127">
        <v>6.9567559722921102</v>
      </c>
      <c r="U26" s="127">
        <v>6.7185052807391052</v>
      </c>
      <c r="V26" s="127">
        <v>6.4043041925492128</v>
      </c>
      <c r="W26" s="127">
        <v>6.0901031043593221</v>
      </c>
      <c r="X26" s="127">
        <v>6.058119093620129</v>
      </c>
      <c r="Y26" s="127">
        <v>6.0261350828809368</v>
      </c>
      <c r="Z26" s="127">
        <v>6.0937339166375173</v>
      </c>
      <c r="AA26" s="127">
        <v>5.9965769894295944</v>
      </c>
      <c r="AB26" s="127">
        <v>5.8879563483151891</v>
      </c>
      <c r="AC26" s="127">
        <v>5.9754507585578507</v>
      </c>
      <c r="AD26" s="127">
        <v>5.4148477340922909</v>
      </c>
      <c r="AE26" s="207">
        <v>5.0993284253952966</v>
      </c>
      <c r="AF26" s="206">
        <f t="shared" si="0"/>
        <v>51</v>
      </c>
      <c r="AG26" s="66"/>
    </row>
    <row r="27" spans="1:33" x14ac:dyDescent="0.25">
      <c r="A27" s="129" t="s">
        <v>35</v>
      </c>
      <c r="B27" s="127">
        <v>8.2459896262507382</v>
      </c>
      <c r="C27" s="127">
        <v>8.330390408805739</v>
      </c>
      <c r="D27" s="127">
        <v>8.3988380759428285</v>
      </c>
      <c r="E27" s="127">
        <v>8.7978538413113263</v>
      </c>
      <c r="F27" s="127">
        <v>8.7537009945496536</v>
      </c>
      <c r="G27" s="127">
        <v>8.7550749541512634</v>
      </c>
      <c r="H27" s="127">
        <v>8.690666635971338</v>
      </c>
      <c r="I27" s="127">
        <v>8.6792002183370247</v>
      </c>
      <c r="J27" s="127">
        <v>8.739147478217582</v>
      </c>
      <c r="K27" s="127">
        <v>8.5664508509234967</v>
      </c>
      <c r="L27" s="127">
        <v>8.3766911040219796</v>
      </c>
      <c r="M27" s="127">
        <v>8.1816849469775885</v>
      </c>
      <c r="N27" s="127">
        <v>8.1784997009292226</v>
      </c>
      <c r="O27" s="127">
        <v>8.2211466890692471</v>
      </c>
      <c r="P27" s="127">
        <v>8.1959943580881802</v>
      </c>
      <c r="Q27" s="127">
        <v>8.2694881025842459</v>
      </c>
      <c r="R27" s="127">
        <v>8.2986441814955949</v>
      </c>
      <c r="S27" s="127">
        <v>8.2427536741187382</v>
      </c>
      <c r="T27" s="127">
        <v>8.163662203619916</v>
      </c>
      <c r="U27" s="127">
        <v>8.0915441547294265</v>
      </c>
      <c r="V27" s="127">
        <v>7.7957091387040824</v>
      </c>
      <c r="W27" s="127">
        <v>7.4998741226787393</v>
      </c>
      <c r="X27" s="127">
        <v>7.4517725367778516</v>
      </c>
      <c r="Y27" s="127">
        <v>7.403670950876962</v>
      </c>
      <c r="Z27" s="127">
        <v>7.3641844121493447</v>
      </c>
      <c r="AA27" s="127">
        <v>7.5684007350127338</v>
      </c>
      <c r="AB27" s="127">
        <v>7.4850994524381917</v>
      </c>
      <c r="AC27" s="127">
        <v>7.2968949627240152</v>
      </c>
      <c r="AD27" s="127">
        <v>6.8154665739813209</v>
      </c>
      <c r="AE27" s="207">
        <v>6.4915034997222891</v>
      </c>
      <c r="AF27" s="206">
        <f t="shared" si="0"/>
        <v>26</v>
      </c>
      <c r="AG27" s="66"/>
    </row>
    <row r="28" spans="1:33" x14ac:dyDescent="0.25">
      <c r="A28" s="129" t="s">
        <v>36</v>
      </c>
      <c r="B28" s="127">
        <v>7.7187750914126321</v>
      </c>
      <c r="C28" s="127">
        <v>7.3462260028280539</v>
      </c>
      <c r="D28" s="127">
        <v>7.0658746546405418</v>
      </c>
      <c r="E28" s="127">
        <v>6.9214888601575142</v>
      </c>
      <c r="F28" s="127">
        <v>6.438228709236415</v>
      </c>
      <c r="G28" s="127">
        <v>6.1282555248467006</v>
      </c>
      <c r="H28" s="127">
        <v>5.9714241605532008</v>
      </c>
      <c r="I28" s="127">
        <v>6.0729602609948756</v>
      </c>
      <c r="J28" s="127">
        <v>6.2206381255942951</v>
      </c>
      <c r="K28" s="127">
        <v>5.8896057003336209</v>
      </c>
      <c r="L28" s="127">
        <v>5.947685368487476</v>
      </c>
      <c r="M28" s="127">
        <v>6.0197756563491369</v>
      </c>
      <c r="N28" s="127">
        <v>5.9097271303594754</v>
      </c>
      <c r="O28" s="127">
        <v>5.9606532202249127</v>
      </c>
      <c r="P28" s="127">
        <v>5.611863536336112</v>
      </c>
      <c r="Q28" s="127">
        <v>5.5170422056784103</v>
      </c>
      <c r="R28" s="127">
        <v>6.1731799248025725</v>
      </c>
      <c r="S28" s="127">
        <v>6.4214186605308372</v>
      </c>
      <c r="T28" s="127">
        <v>6.4380141311637118</v>
      </c>
      <c r="U28" s="127">
        <v>6.2729785708166332</v>
      </c>
      <c r="V28" s="127">
        <v>6.1308966647738181</v>
      </c>
      <c r="W28" s="127">
        <v>5.988814758731003</v>
      </c>
      <c r="X28" s="127">
        <v>6.1188573285451753</v>
      </c>
      <c r="Y28" s="127">
        <v>6.2488998983593467</v>
      </c>
      <c r="Z28" s="127">
        <v>6.5097239177600601</v>
      </c>
      <c r="AA28" s="127">
        <v>6.5050518383371836</v>
      </c>
      <c r="AB28" s="127">
        <v>6.5989367590542996</v>
      </c>
      <c r="AC28" s="127">
        <v>6.3502952685148664</v>
      </c>
      <c r="AD28" s="127">
        <v>5.8360031931747498</v>
      </c>
      <c r="AE28" s="207">
        <v>5.1819614176238078</v>
      </c>
      <c r="AF28" s="206">
        <f t="shared" si="0"/>
        <v>50</v>
      </c>
      <c r="AG28" s="66"/>
    </row>
    <row r="29" spans="1:33" x14ac:dyDescent="0.25">
      <c r="A29" s="129" t="s">
        <v>37</v>
      </c>
      <c r="B29" s="127">
        <v>8.9576240127850344</v>
      </c>
      <c r="C29" s="127">
        <v>8.7289709706060457</v>
      </c>
      <c r="D29" s="127">
        <v>8.5329192572652559</v>
      </c>
      <c r="E29" s="127">
        <v>8.7723938968864381</v>
      </c>
      <c r="F29" s="127">
        <v>8.6298160267421125</v>
      </c>
      <c r="G29" s="127">
        <v>8.5116553924091818</v>
      </c>
      <c r="H29" s="127">
        <v>8.5202965250710871</v>
      </c>
      <c r="I29" s="127">
        <v>8.7095389619782573</v>
      </c>
      <c r="J29" s="127">
        <v>8.6954359332787678</v>
      </c>
      <c r="K29" s="127">
        <v>8.7108995120850974</v>
      </c>
      <c r="L29" s="127">
        <v>8.6322297639092476</v>
      </c>
      <c r="M29" s="127">
        <v>8.614690098236288</v>
      </c>
      <c r="N29" s="127">
        <v>8.5011895005085591</v>
      </c>
      <c r="O29" s="127">
        <v>8.6104343073044749</v>
      </c>
      <c r="P29" s="127">
        <v>8.5564538948259106</v>
      </c>
      <c r="Q29" s="127">
        <v>8.5997565893366694</v>
      </c>
      <c r="R29" s="127">
        <v>8.4364173133250766</v>
      </c>
      <c r="S29" s="127">
        <v>8.5875475816438378</v>
      </c>
      <c r="T29" s="127">
        <v>8.5374859253261377</v>
      </c>
      <c r="U29" s="127">
        <v>8.5219677906644904</v>
      </c>
      <c r="V29" s="127">
        <v>8.3542701979017959</v>
      </c>
      <c r="W29" s="127">
        <v>8.1865726051391032</v>
      </c>
      <c r="X29" s="127">
        <v>8.2130414571150965</v>
      </c>
      <c r="Y29" s="127">
        <v>8.2395103090910915</v>
      </c>
      <c r="Z29" s="127">
        <v>8.2403301494018795</v>
      </c>
      <c r="AA29" s="127">
        <v>8.1648855865054468</v>
      </c>
      <c r="AB29" s="127">
        <v>8.2043041438723154</v>
      </c>
      <c r="AC29" s="127">
        <v>8.1064923215065416</v>
      </c>
      <c r="AD29" s="127">
        <v>7.9219657199118485</v>
      </c>
      <c r="AE29" s="207">
        <v>7.7240202406792298</v>
      </c>
      <c r="AF29" s="206">
        <f t="shared" si="0"/>
        <v>5</v>
      </c>
      <c r="AG29" s="66"/>
    </row>
    <row r="30" spans="1:33" x14ac:dyDescent="0.25">
      <c r="A30" s="129" t="s">
        <v>38</v>
      </c>
      <c r="B30" s="127">
        <v>8.1085925959631684</v>
      </c>
      <c r="C30" s="127">
        <v>7.8924642331560646</v>
      </c>
      <c r="D30" s="127">
        <v>7.73869627654119</v>
      </c>
      <c r="E30" s="127">
        <v>8.2093159074796276</v>
      </c>
      <c r="F30" s="127">
        <v>8.1733663220863395</v>
      </c>
      <c r="G30" s="127">
        <v>8.0021423478043179</v>
      </c>
      <c r="H30" s="127">
        <v>8.2144617524422046</v>
      </c>
      <c r="I30" s="127">
        <v>8.3356189713553253</v>
      </c>
      <c r="J30" s="127">
        <v>8.333790828166336</v>
      </c>
      <c r="K30" s="127">
        <v>8.182327279233057</v>
      </c>
      <c r="L30" s="127">
        <v>7.2588182393974572</v>
      </c>
      <c r="M30" s="127">
        <v>7.3390522728935137</v>
      </c>
      <c r="N30" s="127">
        <v>7.5524905040582242</v>
      </c>
      <c r="O30" s="127">
        <v>8.0433438392674219</v>
      </c>
      <c r="P30" s="127">
        <v>8.0446385421055968</v>
      </c>
      <c r="Q30" s="127">
        <v>8.3061303853628399</v>
      </c>
      <c r="R30" s="127">
        <v>8.3681277719594949</v>
      </c>
      <c r="S30" s="127">
        <v>8.6564166674015439</v>
      </c>
      <c r="T30" s="127">
        <v>8.6139142766263461</v>
      </c>
      <c r="U30" s="127">
        <v>8.8943060786104553</v>
      </c>
      <c r="V30" s="127">
        <v>8.6167474865410352</v>
      </c>
      <c r="W30" s="127">
        <v>8.3391888944716168</v>
      </c>
      <c r="X30" s="127">
        <v>8.4514902930072235</v>
      </c>
      <c r="Y30" s="127">
        <v>8.5637916915428303</v>
      </c>
      <c r="Z30" s="127">
        <v>8.7042704009914633</v>
      </c>
      <c r="AA30" s="127">
        <v>8.6574191480427327</v>
      </c>
      <c r="AB30" s="127">
        <v>8.6062691758477197</v>
      </c>
      <c r="AC30" s="127">
        <v>8.3022157709422135</v>
      </c>
      <c r="AD30" s="127">
        <v>7.5443286297393124</v>
      </c>
      <c r="AE30" s="207">
        <v>6.6855888040209672</v>
      </c>
      <c r="AF30" s="206">
        <f t="shared" si="0"/>
        <v>21</v>
      </c>
      <c r="AG30" s="66"/>
    </row>
    <row r="31" spans="1:33" x14ac:dyDescent="0.25">
      <c r="A31" s="129" t="s">
        <v>39</v>
      </c>
      <c r="B31" s="127">
        <v>8.3535499490603229</v>
      </c>
      <c r="C31" s="127">
        <v>8.4465065564359687</v>
      </c>
      <c r="D31" s="127">
        <v>8.4647839961244724</v>
      </c>
      <c r="E31" s="127">
        <v>8.9502156082547639</v>
      </c>
      <c r="F31" s="127">
        <v>9.1790468612758627</v>
      </c>
      <c r="G31" s="127">
        <v>9.1660749724879214</v>
      </c>
      <c r="H31" s="127">
        <v>9.3001439050806081</v>
      </c>
      <c r="I31" s="127">
        <v>9.3059641758311695</v>
      </c>
      <c r="J31" s="127">
        <v>8.9584337163528502</v>
      </c>
      <c r="K31" s="127">
        <v>8.5596153257261332</v>
      </c>
      <c r="L31" s="127">
        <v>8.1869714274834759</v>
      </c>
      <c r="M31" s="127">
        <v>7.2716039025537356</v>
      </c>
      <c r="N31" s="127">
        <v>7.8980756120293663</v>
      </c>
      <c r="O31" s="127">
        <v>7.7707537743376207</v>
      </c>
      <c r="P31" s="127">
        <v>8.1117725003674295</v>
      </c>
      <c r="Q31" s="127">
        <v>8.3008990495180637</v>
      </c>
      <c r="R31" s="127">
        <v>8.4159740486413721</v>
      </c>
      <c r="S31" s="127">
        <v>8.5371067031349757</v>
      </c>
      <c r="T31" s="127">
        <v>8.5495020948960363</v>
      </c>
      <c r="U31" s="127">
        <v>8.6598590360374814</v>
      </c>
      <c r="V31" s="127">
        <v>8.4750796481031543</v>
      </c>
      <c r="W31" s="127">
        <v>8.2903002601688254</v>
      </c>
      <c r="X31" s="127">
        <v>8.2181761667876696</v>
      </c>
      <c r="Y31" s="127">
        <v>8.1460520734065103</v>
      </c>
      <c r="Z31" s="127">
        <v>8.1417436507782863</v>
      </c>
      <c r="AA31" s="127">
        <v>8.2140316908329538</v>
      </c>
      <c r="AB31" s="127">
        <v>8.103875108505024</v>
      </c>
      <c r="AC31" s="127">
        <v>7.8754101538462224</v>
      </c>
      <c r="AD31" s="127">
        <v>7.4599756350591813</v>
      </c>
      <c r="AE31" s="207">
        <v>6.9928506220983069</v>
      </c>
      <c r="AF31" s="206">
        <f t="shared" si="0"/>
        <v>10</v>
      </c>
      <c r="AG31" s="66"/>
    </row>
    <row r="32" spans="1:33" x14ac:dyDescent="0.25">
      <c r="A32" s="130" t="s">
        <v>40</v>
      </c>
      <c r="B32" s="131">
        <v>6.8105084438107157</v>
      </c>
      <c r="C32" s="131">
        <v>6.9637727043180604</v>
      </c>
      <c r="D32" s="131">
        <v>7.3018761587241938</v>
      </c>
      <c r="E32" s="131">
        <v>7.6999919230321003</v>
      </c>
      <c r="F32" s="131">
        <v>7.7448624370112666</v>
      </c>
      <c r="G32" s="131">
        <v>7.8264742418356192</v>
      </c>
      <c r="H32" s="131">
        <v>7.9303131979497321</v>
      </c>
      <c r="I32" s="131">
        <v>8.0755726986030094</v>
      </c>
      <c r="J32" s="131">
        <v>7.9676101658976437</v>
      </c>
      <c r="K32" s="131">
        <v>7.8317133724711523</v>
      </c>
      <c r="L32" s="131">
        <v>7.557487939261482</v>
      </c>
      <c r="M32" s="131">
        <v>6.8135307407330856</v>
      </c>
      <c r="N32" s="131">
        <v>6.911995362321437</v>
      </c>
      <c r="O32" s="131">
        <v>7.0302855130314663</v>
      </c>
      <c r="P32" s="131">
        <v>6.708940550324705</v>
      </c>
      <c r="Q32" s="131">
        <v>6.9086084312208422</v>
      </c>
      <c r="R32" s="131">
        <v>7.410824266752237</v>
      </c>
      <c r="S32" s="131">
        <v>7.5441841962330969</v>
      </c>
      <c r="T32" s="131">
        <v>7.6540129110849504</v>
      </c>
      <c r="U32" s="131">
        <v>7.7048084031864432</v>
      </c>
      <c r="V32" s="131">
        <v>7.4969002093775385</v>
      </c>
      <c r="W32" s="131">
        <v>7.2889920155686339</v>
      </c>
      <c r="X32" s="131">
        <v>7.1400935511166983</v>
      </c>
      <c r="Y32" s="131">
        <v>6.9911950866647627</v>
      </c>
      <c r="Z32" s="131">
        <v>7.0104526564527232</v>
      </c>
      <c r="AA32" s="131">
        <v>6.9212535572765548</v>
      </c>
      <c r="AB32" s="131">
        <v>6.820393923716213</v>
      </c>
      <c r="AC32" s="131">
        <v>6.8118613300640831</v>
      </c>
      <c r="AD32" s="131">
        <v>6.1189641483949089</v>
      </c>
      <c r="AE32" s="208">
        <v>5.3098814081227355</v>
      </c>
      <c r="AF32" s="82">
        <f t="shared" si="0"/>
        <v>47</v>
      </c>
      <c r="AG32" s="124"/>
    </row>
    <row r="33" spans="1:33" x14ac:dyDescent="0.25">
      <c r="A33" s="129" t="s">
        <v>41</v>
      </c>
      <c r="B33" s="127">
        <v>8.5277712444493385</v>
      </c>
      <c r="C33" s="127">
        <v>8.2035304129843478</v>
      </c>
      <c r="D33" s="127">
        <v>8.0144459796066112</v>
      </c>
      <c r="E33" s="127">
        <v>8.1395872799191409</v>
      </c>
      <c r="F33" s="127">
        <v>8.0366002085994168</v>
      </c>
      <c r="G33" s="127">
        <v>7.6215240774584414</v>
      </c>
      <c r="H33" s="127">
        <v>7.5475315363272983</v>
      </c>
      <c r="I33" s="127">
        <v>7.3931070927811815</v>
      </c>
      <c r="J33" s="127">
        <v>7.2197558682834311</v>
      </c>
      <c r="K33" s="127">
        <v>7.3465465256806866</v>
      </c>
      <c r="L33" s="127">
        <v>7.2814768436227153</v>
      </c>
      <c r="M33" s="127">
        <v>6.8452662375478779</v>
      </c>
      <c r="N33" s="127">
        <v>7.0569322501126592</v>
      </c>
      <c r="O33" s="127">
        <v>7.1773462672519805</v>
      </c>
      <c r="P33" s="127">
        <v>6.8100384142752253</v>
      </c>
      <c r="Q33" s="127">
        <v>6.9229211462131879</v>
      </c>
      <c r="R33" s="127">
        <v>6.9275496844896702</v>
      </c>
      <c r="S33" s="127">
        <v>6.5864933849549034</v>
      </c>
      <c r="T33" s="127">
        <v>6.5376285965196965</v>
      </c>
      <c r="U33" s="127">
        <v>6.3641405778926767</v>
      </c>
      <c r="V33" s="127">
        <v>6.0615857049518551</v>
      </c>
      <c r="W33" s="127">
        <v>5.7590308320110308</v>
      </c>
      <c r="X33" s="127">
        <v>5.8670221684806769</v>
      </c>
      <c r="Y33" s="127">
        <v>5.975013504950323</v>
      </c>
      <c r="Z33" s="127">
        <v>6.3906344393396246</v>
      </c>
      <c r="AA33" s="127">
        <v>6.2614528398296097</v>
      </c>
      <c r="AB33" s="127">
        <v>6.0635105181574032</v>
      </c>
      <c r="AC33" s="127">
        <v>5.9193481421150729</v>
      </c>
      <c r="AD33" s="127">
        <v>5.3842229055761868</v>
      </c>
      <c r="AE33" s="207">
        <v>4.8236405539507912</v>
      </c>
      <c r="AF33" s="206">
        <f t="shared" si="0"/>
        <v>55</v>
      </c>
      <c r="AG33" s="66"/>
    </row>
    <row r="34" spans="1:33" x14ac:dyDescent="0.25">
      <c r="A34" s="129" t="s">
        <v>42</v>
      </c>
      <c r="B34" s="127">
        <v>6.0730807616281721</v>
      </c>
      <c r="C34" s="127">
        <v>6.1521382086617207</v>
      </c>
      <c r="D34" s="127">
        <v>6.1457106635502043</v>
      </c>
      <c r="E34" s="127">
        <v>6.268138520365075</v>
      </c>
      <c r="F34" s="127">
        <v>6.1686462925932739</v>
      </c>
      <c r="G34" s="127">
        <v>6.3276156910823396</v>
      </c>
      <c r="H34" s="127">
        <v>6.2708443532108227</v>
      </c>
      <c r="I34" s="127">
        <v>6.5510529075514796</v>
      </c>
      <c r="J34" s="127">
        <v>6.4561854605635736</v>
      </c>
      <c r="K34" s="127">
        <v>6.2066058762198351</v>
      </c>
      <c r="L34" s="127">
        <v>5.6053082520413016</v>
      </c>
      <c r="M34" s="127">
        <v>5.0556905600758109</v>
      </c>
      <c r="N34" s="127">
        <v>4.8643919156356956</v>
      </c>
      <c r="O34" s="127">
        <v>4.9245442035451754</v>
      </c>
      <c r="P34" s="127">
        <v>4.8412973509197741</v>
      </c>
      <c r="Q34" s="127">
        <v>5.218870688686966</v>
      </c>
      <c r="R34" s="127">
        <v>5.6241827239566149</v>
      </c>
      <c r="S34" s="127">
        <v>5.8766902450431635</v>
      </c>
      <c r="T34" s="127">
        <v>6.1811796454569974</v>
      </c>
      <c r="U34" s="127">
        <v>6.1542385057979301</v>
      </c>
      <c r="V34" s="127">
        <v>5.9955755730044613</v>
      </c>
      <c r="W34" s="127">
        <v>5.8369126402109925</v>
      </c>
      <c r="X34" s="127">
        <v>5.7164530685634318</v>
      </c>
      <c r="Y34" s="127">
        <v>5.5959934969158711</v>
      </c>
      <c r="Z34" s="127">
        <v>5.8330040851459373</v>
      </c>
      <c r="AA34" s="127">
        <v>6.0806521476373865</v>
      </c>
      <c r="AB34" s="127">
        <v>6.1638232421674815</v>
      </c>
      <c r="AC34" s="127">
        <v>5.95001503856043</v>
      </c>
      <c r="AD34" s="127">
        <v>5.5269401556356135</v>
      </c>
      <c r="AE34" s="207">
        <v>5.2036504558903163</v>
      </c>
      <c r="AF34" s="206">
        <f t="shared" si="0"/>
        <v>49</v>
      </c>
      <c r="AG34" s="66"/>
    </row>
    <row r="35" spans="1:33" x14ac:dyDescent="0.25">
      <c r="A35" s="129" t="s">
        <v>43</v>
      </c>
      <c r="B35" s="127">
        <v>8.1237164187319433</v>
      </c>
      <c r="C35" s="127">
        <v>8.0606533684216117</v>
      </c>
      <c r="D35" s="127">
        <v>8.2248744809787375</v>
      </c>
      <c r="E35" s="127">
        <v>8.6407101620507571</v>
      </c>
      <c r="F35" s="127">
        <v>8.6875593241540212</v>
      </c>
      <c r="G35" s="127">
        <v>8.5789569780733306</v>
      </c>
      <c r="H35" s="127">
        <v>8.5909854061094162</v>
      </c>
      <c r="I35" s="127">
        <v>8.659530011006181</v>
      </c>
      <c r="J35" s="127">
        <v>8.5446870984074508</v>
      </c>
      <c r="K35" s="127">
        <v>8.3243452677013625</v>
      </c>
      <c r="L35" s="127">
        <v>7.9937859308602954</v>
      </c>
      <c r="M35" s="127">
        <v>7.9422734108237591</v>
      </c>
      <c r="N35" s="127">
        <v>7.8171868695960631</v>
      </c>
      <c r="O35" s="127">
        <v>7.8775313489692609</v>
      </c>
      <c r="P35" s="127">
        <v>7.7361838447722571</v>
      </c>
      <c r="Q35" s="127">
        <v>7.792825498136736</v>
      </c>
      <c r="R35" s="127">
        <v>8.0143833023217912</v>
      </c>
      <c r="S35" s="127">
        <v>8.0404458933125991</v>
      </c>
      <c r="T35" s="127">
        <v>8.0332633202726331</v>
      </c>
      <c r="U35" s="127">
        <v>7.9234877585125512</v>
      </c>
      <c r="V35" s="127">
        <v>7.7443187349214027</v>
      </c>
      <c r="W35" s="127">
        <v>7.5651497113302524</v>
      </c>
      <c r="X35" s="127">
        <v>7.3995224379126725</v>
      </c>
      <c r="Y35" s="127">
        <v>7.2338951644950926</v>
      </c>
      <c r="Z35" s="127">
        <v>7.8839733969097203</v>
      </c>
      <c r="AA35" s="127">
        <v>8.001243390946394</v>
      </c>
      <c r="AB35" s="127">
        <v>7.9725106977361619</v>
      </c>
      <c r="AC35" s="127">
        <v>7.7021385818140757</v>
      </c>
      <c r="AD35" s="127">
        <v>7.2218531442829317</v>
      </c>
      <c r="AE35" s="207">
        <v>6.7320002627392057</v>
      </c>
      <c r="AF35" s="206">
        <f t="shared" si="0"/>
        <v>20</v>
      </c>
      <c r="AG35" s="66"/>
    </row>
    <row r="36" spans="1:33" x14ac:dyDescent="0.25">
      <c r="A36" s="129" t="s">
        <v>44</v>
      </c>
      <c r="B36" s="127">
        <v>8.5601307256203825</v>
      </c>
      <c r="C36" s="127">
        <v>8.3049280742544571</v>
      </c>
      <c r="D36" s="127">
        <v>7.9294214015498996</v>
      </c>
      <c r="E36" s="127">
        <v>7.9253085359845379</v>
      </c>
      <c r="F36" s="127">
        <v>7.6407381887986681</v>
      </c>
      <c r="G36" s="127">
        <v>7.1077844640840189</v>
      </c>
      <c r="H36" s="127">
        <v>7.0867819674761341</v>
      </c>
      <c r="I36" s="127">
        <v>6.8559632445316643</v>
      </c>
      <c r="J36" s="127">
        <v>6.9134450967303165</v>
      </c>
      <c r="K36" s="127">
        <v>6.860676423790335</v>
      </c>
      <c r="L36" s="127">
        <v>7.0487502310990395</v>
      </c>
      <c r="M36" s="127">
        <v>6.8949946502451018</v>
      </c>
      <c r="N36" s="127">
        <v>6.4262411301227651</v>
      </c>
      <c r="O36" s="127">
        <v>7.0230336975220027</v>
      </c>
      <c r="P36" s="127">
        <v>7.1707135679357927</v>
      </c>
      <c r="Q36" s="127">
        <v>7.4155791621350398</v>
      </c>
      <c r="R36" s="127">
        <v>6.8330150567523988</v>
      </c>
      <c r="S36" s="127">
        <v>7.0842275078601888</v>
      </c>
      <c r="T36" s="127">
        <v>6.8960566352604458</v>
      </c>
      <c r="U36" s="127">
        <v>6.8337920831519687</v>
      </c>
      <c r="V36" s="127">
        <v>7.1092520410520237</v>
      </c>
      <c r="W36" s="127">
        <v>7.3847119989520786</v>
      </c>
      <c r="X36" s="127">
        <v>7.3575288773270238</v>
      </c>
      <c r="Y36" s="127">
        <v>7.3303457557019698</v>
      </c>
      <c r="Z36" s="127">
        <v>7.2985763711967024</v>
      </c>
      <c r="AA36" s="127">
        <v>7.6148280794801799</v>
      </c>
      <c r="AB36" s="127">
        <v>7.5720954144170376</v>
      </c>
      <c r="AC36" s="127">
        <v>7.355873447840021</v>
      </c>
      <c r="AD36" s="127">
        <v>6.9562272661613376</v>
      </c>
      <c r="AE36" s="207">
        <v>6.9571983084079605</v>
      </c>
      <c r="AF36" s="206">
        <f t="shared" si="0"/>
        <v>11</v>
      </c>
      <c r="AG36" s="66"/>
    </row>
    <row r="37" spans="1:33" x14ac:dyDescent="0.25">
      <c r="A37" s="129" t="s">
        <v>45</v>
      </c>
      <c r="B37" s="127">
        <v>6.4934497479593345</v>
      </c>
      <c r="C37" s="127">
        <v>6.4092163184342068</v>
      </c>
      <c r="D37" s="127">
        <v>6.1457988914442332</v>
      </c>
      <c r="E37" s="127">
        <v>6.8619028559398823</v>
      </c>
      <c r="F37" s="127">
        <v>6.7485359619167964</v>
      </c>
      <c r="G37" s="127">
        <v>6.6980023848436234</v>
      </c>
      <c r="H37" s="127">
        <v>6.6345601171995021</v>
      </c>
      <c r="I37" s="127">
        <v>6.7994492236514006</v>
      </c>
      <c r="J37" s="127">
        <v>6.7712274916404454</v>
      </c>
      <c r="K37" s="127">
        <v>6.4321183927735355</v>
      </c>
      <c r="L37" s="127">
        <v>6.0446053851787056</v>
      </c>
      <c r="M37" s="127">
        <v>5.8188255259549377</v>
      </c>
      <c r="N37" s="127">
        <v>5.7271863278789326</v>
      </c>
      <c r="O37" s="127">
        <v>5.9884217265596513</v>
      </c>
      <c r="P37" s="127">
        <v>6.1007947656450225</v>
      </c>
      <c r="Q37" s="127">
        <v>6.3120028719295656</v>
      </c>
      <c r="R37" s="127">
        <v>6.697377448943417</v>
      </c>
      <c r="S37" s="127">
        <v>6.7417454793427929</v>
      </c>
      <c r="T37" s="127">
        <v>6.7258728972825237</v>
      </c>
      <c r="U37" s="127">
        <v>6.6200622922152661</v>
      </c>
      <c r="V37" s="127">
        <v>6.1824271073995307</v>
      </c>
      <c r="W37" s="127">
        <v>5.7447919225837936</v>
      </c>
      <c r="X37" s="127">
        <v>5.6707880764698224</v>
      </c>
      <c r="Y37" s="127">
        <v>5.5967842303558513</v>
      </c>
      <c r="Z37" s="127">
        <v>5.8855308070651313</v>
      </c>
      <c r="AA37" s="127">
        <v>5.5890104279879695</v>
      </c>
      <c r="AB37" s="127">
        <v>5.6713144990518813</v>
      </c>
      <c r="AC37" s="127">
        <v>5.3014982899236882</v>
      </c>
      <c r="AD37" s="127">
        <v>4.736882333745374</v>
      </c>
      <c r="AE37" s="207">
        <v>4.16872775598367</v>
      </c>
      <c r="AF37" s="206">
        <f t="shared" si="0"/>
        <v>60</v>
      </c>
      <c r="AG37" s="66"/>
    </row>
    <row r="38" spans="1:33" x14ac:dyDescent="0.25">
      <c r="A38" s="129" t="s">
        <v>46</v>
      </c>
      <c r="B38" s="127">
        <v>8.762261913459108</v>
      </c>
      <c r="C38" s="127">
        <v>8.688147352259687</v>
      </c>
      <c r="D38" s="127">
        <v>8.1757214655570731</v>
      </c>
      <c r="E38" s="127">
        <v>8.4908363845387189</v>
      </c>
      <c r="F38" s="127">
        <v>8.4006843097615924</v>
      </c>
      <c r="G38" s="127">
        <v>7.8126591083656729</v>
      </c>
      <c r="H38" s="127">
        <v>7.5437741049521065</v>
      </c>
      <c r="I38" s="127">
        <v>7.7313996267018581</v>
      </c>
      <c r="J38" s="127">
        <v>7.6696407337369186</v>
      </c>
      <c r="K38" s="127">
        <v>7.6519923506405521</v>
      </c>
      <c r="L38" s="127">
        <v>7.4685138316279733</v>
      </c>
      <c r="M38" s="127">
        <v>7.0907743982707787</v>
      </c>
      <c r="N38" s="127">
        <v>7.0515703696874468</v>
      </c>
      <c r="O38" s="127">
        <v>7.0937402374069576</v>
      </c>
      <c r="P38" s="127">
        <v>6.9766773532292419</v>
      </c>
      <c r="Q38" s="127">
        <v>7.3516193232241962</v>
      </c>
      <c r="R38" s="127">
        <v>7.4504597442795344</v>
      </c>
      <c r="S38" s="127">
        <v>7.5063272842398669</v>
      </c>
      <c r="T38" s="127">
        <v>7.4675600631286274</v>
      </c>
      <c r="U38" s="127">
        <v>7.7166270081046102</v>
      </c>
      <c r="V38" s="127">
        <v>7.33625295066732</v>
      </c>
      <c r="W38" s="127">
        <v>6.9558788932300288</v>
      </c>
      <c r="X38" s="127">
        <v>7.0894146459964533</v>
      </c>
      <c r="Y38" s="127">
        <v>7.2229503987628787</v>
      </c>
      <c r="Z38" s="127">
        <v>7.3807963260926739</v>
      </c>
      <c r="AA38" s="127">
        <v>7.4909654409049304</v>
      </c>
      <c r="AB38" s="127">
        <v>7.4296020575594541</v>
      </c>
      <c r="AC38" s="127">
        <v>7.5145926080850209</v>
      </c>
      <c r="AD38" s="127">
        <v>6.8450704295330382</v>
      </c>
      <c r="AE38" s="207">
        <v>6.5362290156136025</v>
      </c>
      <c r="AF38" s="206">
        <f t="shared" si="0"/>
        <v>24</v>
      </c>
      <c r="AG38" s="66"/>
    </row>
    <row r="39" spans="1:33" x14ac:dyDescent="0.25">
      <c r="A39" s="129" t="s">
        <v>47</v>
      </c>
      <c r="B39" s="127">
        <v>6.4695386714833418</v>
      </c>
      <c r="C39" s="127">
        <v>6.1176210942493876</v>
      </c>
      <c r="D39" s="127">
        <v>6.2671328418059531</v>
      </c>
      <c r="E39" s="127">
        <v>6.809867199510518</v>
      </c>
      <c r="F39" s="127">
        <v>6.71508218420679</v>
      </c>
      <c r="G39" s="127">
        <v>6.9745011122639236</v>
      </c>
      <c r="H39" s="127">
        <v>7.1159022369034597</v>
      </c>
      <c r="I39" s="127">
        <v>7.2964736764465412</v>
      </c>
      <c r="J39" s="127">
        <v>7.2730753646431383</v>
      </c>
      <c r="K39" s="127">
        <v>7.2404612349951023</v>
      </c>
      <c r="L39" s="127">
        <v>6.7968733989696801</v>
      </c>
      <c r="M39" s="127">
        <v>6.5345842585119129</v>
      </c>
      <c r="N39" s="127">
        <v>6.3354397366502937</v>
      </c>
      <c r="O39" s="127">
        <v>6.6921247398293113</v>
      </c>
      <c r="P39" s="127">
        <v>6.47208131537095</v>
      </c>
      <c r="Q39" s="127">
        <v>6.3827917902198363</v>
      </c>
      <c r="R39" s="127">
        <v>6.3405053276458068</v>
      </c>
      <c r="S39" s="127">
        <v>6.2613783068874076</v>
      </c>
      <c r="T39" s="127">
        <v>6.3401390699543434</v>
      </c>
      <c r="U39" s="127">
        <v>6.2119800867574044</v>
      </c>
      <c r="V39" s="127">
        <v>5.9465462120527199</v>
      </c>
      <c r="W39" s="127">
        <v>5.6811123373480328</v>
      </c>
      <c r="X39" s="127">
        <v>5.7776886825196243</v>
      </c>
      <c r="Y39" s="127">
        <v>5.8742650276912132</v>
      </c>
      <c r="Z39" s="127">
        <v>6.2687031491805909</v>
      </c>
      <c r="AA39" s="127">
        <v>6.7523546087546515</v>
      </c>
      <c r="AB39" s="127">
        <v>6.6603693880735806</v>
      </c>
      <c r="AC39" s="127">
        <v>6.5886874233405734</v>
      </c>
      <c r="AD39" s="127">
        <v>5.7179381699050706</v>
      </c>
      <c r="AE39" s="207">
        <v>5.0329383446170501</v>
      </c>
      <c r="AF39" s="206">
        <f t="shared" si="0"/>
        <v>52</v>
      </c>
      <c r="AG39" s="66"/>
    </row>
    <row r="40" spans="1:33" x14ac:dyDescent="0.25">
      <c r="A40" s="129" t="s">
        <v>48</v>
      </c>
      <c r="B40" s="127">
        <v>5.9172458449013483</v>
      </c>
      <c r="C40" s="127">
        <v>5.8105843116024394</v>
      </c>
      <c r="D40" s="127">
        <v>5.571403678555984</v>
      </c>
      <c r="E40" s="127">
        <v>6.6308928452891491</v>
      </c>
      <c r="F40" s="127">
        <v>6.6015080597911391</v>
      </c>
      <c r="G40" s="127">
        <v>6.699283237918995</v>
      </c>
      <c r="H40" s="127">
        <v>6.8940190404281596</v>
      </c>
      <c r="I40" s="127">
        <v>7.1984221331970302</v>
      </c>
      <c r="J40" s="127">
        <v>7.1730179389255726</v>
      </c>
      <c r="K40" s="127">
        <v>7.0467812256144429</v>
      </c>
      <c r="L40" s="127">
        <v>6.8023848911366969</v>
      </c>
      <c r="M40" s="127">
        <v>6.4694336835534871</v>
      </c>
      <c r="N40" s="127">
        <v>6.1531796959052478</v>
      </c>
      <c r="O40" s="127">
        <v>6.4647312848387051</v>
      </c>
      <c r="P40" s="127">
        <v>6.3985275783085482</v>
      </c>
      <c r="Q40" s="127">
        <v>6.6975633292810235</v>
      </c>
      <c r="R40" s="127">
        <v>6.9106240418735636</v>
      </c>
      <c r="S40" s="127">
        <v>7.1275737990341304</v>
      </c>
      <c r="T40" s="127">
        <v>7.0993696450101353</v>
      </c>
      <c r="U40" s="127">
        <v>7.1009572554705374</v>
      </c>
      <c r="V40" s="127">
        <v>6.8860961639900227</v>
      </c>
      <c r="W40" s="127">
        <v>6.6712350725095098</v>
      </c>
      <c r="X40" s="127">
        <v>6.5603225605056243</v>
      </c>
      <c r="Y40" s="127">
        <v>6.4494100485017407</v>
      </c>
      <c r="Z40" s="127">
        <v>6.4297909067644916</v>
      </c>
      <c r="AA40" s="127">
        <v>6.4821642147382832</v>
      </c>
      <c r="AB40" s="127">
        <v>6.577929680096946</v>
      </c>
      <c r="AC40" s="127">
        <v>6.3245384467566259</v>
      </c>
      <c r="AD40" s="127">
        <v>5.7932539137398367</v>
      </c>
      <c r="AE40" s="207">
        <v>5.2116565641827677</v>
      </c>
      <c r="AF40" s="206">
        <f t="shared" si="0"/>
        <v>48</v>
      </c>
      <c r="AG40" s="66"/>
    </row>
    <row r="41" spans="1:33" x14ac:dyDescent="0.25">
      <c r="A41" s="129" t="s">
        <v>49</v>
      </c>
      <c r="B41" s="127">
        <v>5.7800350841605743</v>
      </c>
      <c r="C41" s="127">
        <v>5.4592395708433488</v>
      </c>
      <c r="D41" s="127">
        <v>5.6763144185710486</v>
      </c>
      <c r="E41" s="127">
        <v>6.3825440110583846</v>
      </c>
      <c r="F41" s="127">
        <v>6.5898290838400468</v>
      </c>
      <c r="G41" s="127">
        <v>6.7145098415855555</v>
      </c>
      <c r="H41" s="127">
        <v>6.7343218743336131</v>
      </c>
      <c r="I41" s="127">
        <v>6.8988013892809166</v>
      </c>
      <c r="J41" s="127">
        <v>6.8098387693564186</v>
      </c>
      <c r="K41" s="127">
        <v>6.3657133487401376</v>
      </c>
      <c r="L41" s="127">
        <v>5.3354640428877458</v>
      </c>
      <c r="M41" s="127">
        <v>4.3783281445408821</v>
      </c>
      <c r="N41" s="127">
        <v>4.8272303884493928</v>
      </c>
      <c r="O41" s="127">
        <v>4.9515317969254582</v>
      </c>
      <c r="P41" s="127">
        <v>4.9347155685210176</v>
      </c>
      <c r="Q41" s="127">
        <v>5.3217314667724702</v>
      </c>
      <c r="R41" s="127">
        <v>5.6733854433793569</v>
      </c>
      <c r="S41" s="127">
        <v>6.0689530977701311</v>
      </c>
      <c r="T41" s="127">
        <v>5.8431783996037829</v>
      </c>
      <c r="U41" s="127">
        <v>5.9858542486509849</v>
      </c>
      <c r="V41" s="127">
        <v>5.7621111750548586</v>
      </c>
      <c r="W41" s="127">
        <v>5.5383681014587332</v>
      </c>
      <c r="X41" s="127">
        <v>5.5657613788990625</v>
      </c>
      <c r="Y41" s="127">
        <v>5.5931546563393937</v>
      </c>
      <c r="Z41" s="127">
        <v>5.6179786347299272</v>
      </c>
      <c r="AA41" s="127">
        <v>6.083045117722846</v>
      </c>
      <c r="AB41" s="127">
        <v>5.9209577572770398</v>
      </c>
      <c r="AC41" s="127">
        <v>5.587874688738121</v>
      </c>
      <c r="AD41" s="127">
        <v>5.2497548431260084</v>
      </c>
      <c r="AE41" s="207">
        <v>4.7279051124521754</v>
      </c>
      <c r="AF41" s="206">
        <f t="shared" si="0"/>
        <v>58</v>
      </c>
      <c r="AG41" s="66"/>
    </row>
    <row r="42" spans="1:33" x14ac:dyDescent="0.25">
      <c r="A42" s="130" t="s">
        <v>50</v>
      </c>
      <c r="B42" s="131">
        <v>7.8672228965378901</v>
      </c>
      <c r="C42" s="131">
        <v>7.6730065435863937</v>
      </c>
      <c r="D42" s="131">
        <v>7.9347694196025351</v>
      </c>
      <c r="E42" s="131">
        <v>8.492685769645135</v>
      </c>
      <c r="F42" s="131">
        <v>8.2618089835471675</v>
      </c>
      <c r="G42" s="131">
        <v>8.2779008805341352</v>
      </c>
      <c r="H42" s="131">
        <v>8.3820670269470572</v>
      </c>
      <c r="I42" s="131">
        <v>8.4510974536450512</v>
      </c>
      <c r="J42" s="131">
        <v>8.3405345477934052</v>
      </c>
      <c r="K42" s="131">
        <v>8.0401503858392029</v>
      </c>
      <c r="L42" s="131">
        <v>7.6802409290799867</v>
      </c>
      <c r="M42" s="131">
        <v>7.4619811476145985</v>
      </c>
      <c r="N42" s="131">
        <v>7.4298593881728605</v>
      </c>
      <c r="O42" s="131">
        <v>7.3696790014618179</v>
      </c>
      <c r="P42" s="131">
        <v>7.3592900092871458</v>
      </c>
      <c r="Q42" s="131">
        <v>7.3243657707088694</v>
      </c>
      <c r="R42" s="131">
        <v>7.4425948150119803</v>
      </c>
      <c r="S42" s="131">
        <v>7.5997702048428613</v>
      </c>
      <c r="T42" s="131">
        <v>7.5171383692089009</v>
      </c>
      <c r="U42" s="131">
        <v>7.4179069469409846</v>
      </c>
      <c r="V42" s="131">
        <v>6.9876956633141303</v>
      </c>
      <c r="W42" s="131">
        <v>6.5574843796872742</v>
      </c>
      <c r="X42" s="131">
        <v>6.3348309469354129</v>
      </c>
      <c r="Y42" s="131">
        <v>6.1121775141835508</v>
      </c>
      <c r="Z42" s="131">
        <v>6.0109225435315778</v>
      </c>
      <c r="AA42" s="131">
        <v>6.1082310692186468</v>
      </c>
      <c r="AB42" s="131">
        <v>6.1427469408890296</v>
      </c>
      <c r="AC42" s="131">
        <v>5.5722426330150112</v>
      </c>
      <c r="AD42" s="131">
        <v>5.1155051033962859</v>
      </c>
      <c r="AE42" s="208">
        <v>4.7697815217809456</v>
      </c>
      <c r="AF42" s="82">
        <f t="shared" si="0"/>
        <v>56</v>
      </c>
      <c r="AG42" s="124"/>
    </row>
    <row r="43" spans="1:33" x14ac:dyDescent="0.25">
      <c r="A43" s="132" t="s">
        <v>51</v>
      </c>
      <c r="B43" s="127">
        <v>7.928142300148501</v>
      </c>
      <c r="C43" s="127">
        <v>8.2058260901999507</v>
      </c>
      <c r="D43" s="127">
        <v>8.287954297408918</v>
      </c>
      <c r="E43" s="127">
        <v>8.3784476389778835</v>
      </c>
      <c r="F43" s="127">
        <v>8.5289921906283954</v>
      </c>
      <c r="G43" s="127">
        <v>8.3870676429942339</v>
      </c>
      <c r="H43" s="127">
        <v>8.4549221040073075</v>
      </c>
      <c r="I43" s="127">
        <v>8.431389848906429</v>
      </c>
      <c r="J43" s="127">
        <v>8.4147014017804427</v>
      </c>
      <c r="K43" s="127">
        <v>8.4688740687858157</v>
      </c>
      <c r="L43" s="127">
        <v>8.5103273269321154</v>
      </c>
      <c r="M43" s="127">
        <v>8.398264387389899</v>
      </c>
      <c r="N43" s="127">
        <v>8.4069349366367643</v>
      </c>
      <c r="O43" s="127">
        <v>8.3779153656711305</v>
      </c>
      <c r="P43" s="127">
        <v>8.3275127672388614</v>
      </c>
      <c r="Q43" s="127">
        <v>8.4648172305116187</v>
      </c>
      <c r="R43" s="127">
        <v>8.4510328320038095</v>
      </c>
      <c r="S43" s="127">
        <v>8.4910402273427952</v>
      </c>
      <c r="T43" s="127">
        <v>8.3649391171011427</v>
      </c>
      <c r="U43" s="127">
        <v>8.4469729715515811</v>
      </c>
      <c r="V43" s="127">
        <v>8.4255376039367516</v>
      </c>
      <c r="W43" s="127">
        <v>8.4041022363219202</v>
      </c>
      <c r="X43" s="127">
        <v>8.4206188026618189</v>
      </c>
      <c r="Y43" s="127">
        <v>8.4371353690017159</v>
      </c>
      <c r="Z43" s="127">
        <v>8.326791461928055</v>
      </c>
      <c r="AA43" s="127">
        <v>8.3560141661275118</v>
      </c>
      <c r="AB43" s="127">
        <v>8.2817373642735834</v>
      </c>
      <c r="AC43" s="127">
        <v>8.4199970154102779</v>
      </c>
      <c r="AD43" s="127">
        <v>8.0651013527076536</v>
      </c>
      <c r="AE43" s="207">
        <v>7.9464501411465838</v>
      </c>
      <c r="AF43" s="206">
        <f t="shared" si="0"/>
        <v>2</v>
      </c>
      <c r="AG43" s="66"/>
    </row>
    <row r="44" spans="1:33" x14ac:dyDescent="0.25">
      <c r="A44" s="132" t="s">
        <v>52</v>
      </c>
      <c r="B44" s="127">
        <v>8.3769688138289009</v>
      </c>
      <c r="C44" s="127">
        <v>8.3955588422906775</v>
      </c>
      <c r="D44" s="127">
        <v>8.4168338994360781</v>
      </c>
      <c r="E44" s="127">
        <v>8.880464526179793</v>
      </c>
      <c r="F44" s="127">
        <v>8.7353664534874422</v>
      </c>
      <c r="G44" s="127">
        <v>8.6958740960236511</v>
      </c>
      <c r="H44" s="127">
        <v>8.6788042179782146</v>
      </c>
      <c r="I44" s="127">
        <v>8.6635846855731966</v>
      </c>
      <c r="J44" s="127">
        <v>8.6946956235298405</v>
      </c>
      <c r="K44" s="127">
        <v>8.5019072121871275</v>
      </c>
      <c r="L44" s="127">
        <v>8.3751016221700869</v>
      </c>
      <c r="M44" s="127">
        <v>8.265304095064101</v>
      </c>
      <c r="N44" s="127">
        <v>8.2999440459176856</v>
      </c>
      <c r="O44" s="127">
        <v>8.2963918658001337</v>
      </c>
      <c r="P44" s="127">
        <v>8.18830577548548</v>
      </c>
      <c r="Q44" s="127">
        <v>8.1580772428544357</v>
      </c>
      <c r="R44" s="127">
        <v>8.2152221211679528</v>
      </c>
      <c r="S44" s="127">
        <v>8.4149144363931381</v>
      </c>
      <c r="T44" s="127">
        <v>8.3770209295349201</v>
      </c>
      <c r="U44" s="127">
        <v>8.2778118705593133</v>
      </c>
      <c r="V44" s="127">
        <v>8.047206132340964</v>
      </c>
      <c r="W44" s="127">
        <v>7.8166003941226121</v>
      </c>
      <c r="X44" s="127">
        <v>7.8254998242482259</v>
      </c>
      <c r="Y44" s="127">
        <v>7.8343992543738397</v>
      </c>
      <c r="Z44" s="127">
        <v>7.4738636114222485</v>
      </c>
      <c r="AA44" s="127">
        <v>7.6268536164993774</v>
      </c>
      <c r="AB44" s="127">
        <v>7.499322309024854</v>
      </c>
      <c r="AC44" s="127">
        <v>7.3523339327695112</v>
      </c>
      <c r="AD44" s="127">
        <v>6.8900939516863176</v>
      </c>
      <c r="AE44" s="207">
        <v>6.9341945266491196</v>
      </c>
      <c r="AF44" s="206">
        <f t="shared" si="0"/>
        <v>13</v>
      </c>
      <c r="AG44" s="66"/>
    </row>
    <row r="45" spans="1:33" x14ac:dyDescent="0.25">
      <c r="A45" s="132" t="s">
        <v>53</v>
      </c>
      <c r="B45" s="127">
        <v>9.7047868487284266</v>
      </c>
      <c r="C45" s="127">
        <v>9.6006115675079613</v>
      </c>
      <c r="D45" s="127">
        <v>9.1915999044585153</v>
      </c>
      <c r="E45" s="127">
        <v>9.3001945185207529</v>
      </c>
      <c r="F45" s="127">
        <v>9.2243821583340129</v>
      </c>
      <c r="G45" s="127">
        <v>8.840633966325635</v>
      </c>
      <c r="H45" s="127">
        <v>8.6198541138146041</v>
      </c>
      <c r="I45" s="127">
        <v>8.7732515646911242</v>
      </c>
      <c r="J45" s="127">
        <v>8.7679151066253596</v>
      </c>
      <c r="K45" s="127">
        <v>8.7115428829028332</v>
      </c>
      <c r="L45" s="127">
        <v>8.5587172179342588</v>
      </c>
      <c r="M45" s="127">
        <v>8.2854018087804153</v>
      </c>
      <c r="N45" s="127">
        <v>8.0862916700899845</v>
      </c>
      <c r="O45" s="127">
        <v>8.1949500143564578</v>
      </c>
      <c r="P45" s="127">
        <v>8.1291764811735074</v>
      </c>
      <c r="Q45" s="127">
        <v>8.2187848875380709</v>
      </c>
      <c r="R45" s="127">
        <v>8.3541967585291257</v>
      </c>
      <c r="S45" s="127">
        <v>8.4194566695623738</v>
      </c>
      <c r="T45" s="127">
        <v>8.2681647243007905</v>
      </c>
      <c r="U45" s="127">
        <v>8.4159101668487875</v>
      </c>
      <c r="V45" s="127">
        <v>8.2420405129706626</v>
      </c>
      <c r="W45" s="127">
        <v>8.0681708590925378</v>
      </c>
      <c r="X45" s="127">
        <v>8.1212188089946871</v>
      </c>
      <c r="Y45" s="127">
        <v>8.1742667588968363</v>
      </c>
      <c r="Z45" s="127">
        <v>8.2844201178986356</v>
      </c>
      <c r="AA45" s="127">
        <v>8.4044268404723486</v>
      </c>
      <c r="AB45" s="127">
        <v>8.5096633625121836</v>
      </c>
      <c r="AC45" s="127">
        <v>8.3757584255347712</v>
      </c>
      <c r="AD45" s="127">
        <v>7.8979519821300839</v>
      </c>
      <c r="AE45" s="207">
        <v>7.5366810112104403</v>
      </c>
      <c r="AF45" s="206">
        <f t="shared" si="0"/>
        <v>6</v>
      </c>
      <c r="AG45" s="66"/>
    </row>
    <row r="46" spans="1:33" x14ac:dyDescent="0.25">
      <c r="A46" s="132" t="s">
        <v>54</v>
      </c>
      <c r="B46" s="127">
        <v>7.9723567427548625</v>
      </c>
      <c r="C46" s="127">
        <v>7.9635412054238159</v>
      </c>
      <c r="D46" s="127">
        <v>7.7421668027744479</v>
      </c>
      <c r="E46" s="127">
        <v>8.3637800724796705</v>
      </c>
      <c r="F46" s="127">
        <v>8.3749661292711739</v>
      </c>
      <c r="G46" s="127">
        <v>8.0782524656804373</v>
      </c>
      <c r="H46" s="127">
        <v>7.757591731544486</v>
      </c>
      <c r="I46" s="127">
        <v>8.077381935174083</v>
      </c>
      <c r="J46" s="127">
        <v>7.9181619775678405</v>
      </c>
      <c r="K46" s="127">
        <v>7.8582624406517461</v>
      </c>
      <c r="L46" s="127">
        <v>7.7214849358736899</v>
      </c>
      <c r="M46" s="127">
        <v>7.6295784537800069</v>
      </c>
      <c r="N46" s="127">
        <v>7.6609833434944248</v>
      </c>
      <c r="O46" s="127">
        <v>7.8380838011920844</v>
      </c>
      <c r="P46" s="127">
        <v>7.9120876900041317</v>
      </c>
      <c r="Q46" s="127">
        <v>8.0086467464552271</v>
      </c>
      <c r="R46" s="127">
        <v>8.0488727742512083</v>
      </c>
      <c r="S46" s="127">
        <v>8.1526517856620107</v>
      </c>
      <c r="T46" s="127">
        <v>7.544336483361465</v>
      </c>
      <c r="U46" s="127">
        <v>7.6386168359145756</v>
      </c>
      <c r="V46" s="127">
        <v>7.4767919145947035</v>
      </c>
      <c r="W46" s="127">
        <v>7.314966993274834</v>
      </c>
      <c r="X46" s="127">
        <v>7.2803081325809558</v>
      </c>
      <c r="Y46" s="127">
        <v>7.2456492718870811</v>
      </c>
      <c r="Z46" s="127">
        <v>7.4572311903874189</v>
      </c>
      <c r="AA46" s="127">
        <v>7.6319049099341001</v>
      </c>
      <c r="AB46" s="127">
        <v>7.7318545105585086</v>
      </c>
      <c r="AC46" s="127">
        <v>7.4727683743541924</v>
      </c>
      <c r="AD46" s="127">
        <v>6.9633487671929162</v>
      </c>
      <c r="AE46" s="207">
        <v>6.5134101467948957</v>
      </c>
      <c r="AF46" s="206">
        <f t="shared" si="0"/>
        <v>25</v>
      </c>
      <c r="AG46" s="66"/>
    </row>
    <row r="47" spans="1:33" x14ac:dyDescent="0.25">
      <c r="A47" s="132" t="s">
        <v>55</v>
      </c>
      <c r="B47" s="127">
        <v>6.4076626449726959</v>
      </c>
      <c r="C47" s="127">
        <v>5.0280675563428119</v>
      </c>
      <c r="D47" s="127">
        <v>6.4466480901510153</v>
      </c>
      <c r="E47" s="127">
        <v>6.6753531068326053</v>
      </c>
      <c r="F47" s="127">
        <v>6.8866774772395827</v>
      </c>
      <c r="G47" s="127">
        <v>7.0395210919152111</v>
      </c>
      <c r="H47" s="127">
        <v>7.1781392413005065</v>
      </c>
      <c r="I47" s="127">
        <v>7.4359709049709126</v>
      </c>
      <c r="J47" s="127">
        <v>7.4082316061992275</v>
      </c>
      <c r="K47" s="127">
        <v>7.0618440527205371</v>
      </c>
      <c r="L47" s="127">
        <v>6.3610230732684414</v>
      </c>
      <c r="M47" s="127">
        <v>6.2130132908166091</v>
      </c>
      <c r="N47" s="127">
        <v>6.4417594452245064</v>
      </c>
      <c r="O47" s="127">
        <v>6.5717175399840331</v>
      </c>
      <c r="P47" s="127">
        <v>6.398007019097979</v>
      </c>
      <c r="Q47" s="127">
        <v>6.6834574753810969</v>
      </c>
      <c r="R47" s="127">
        <v>6.7649352354162176</v>
      </c>
      <c r="S47" s="127">
        <v>6.8115569921429211</v>
      </c>
      <c r="T47" s="127">
        <v>6.8861119418509418</v>
      </c>
      <c r="U47" s="127">
        <v>6.6766074431751008</v>
      </c>
      <c r="V47" s="127">
        <v>6.5934017065034167</v>
      </c>
      <c r="W47" s="127">
        <v>6.5101959698317344</v>
      </c>
      <c r="X47" s="127">
        <v>6.4090400401716545</v>
      </c>
      <c r="Y47" s="127">
        <v>6.3078841105115773</v>
      </c>
      <c r="Z47" s="127">
        <v>6.4297720434063237</v>
      </c>
      <c r="AA47" s="127">
        <v>6.4155362103783462</v>
      </c>
      <c r="AB47" s="127">
        <v>6.1311212277973235</v>
      </c>
      <c r="AC47" s="127">
        <v>5.7913448941888452</v>
      </c>
      <c r="AD47" s="127">
        <v>5.1727280584688637</v>
      </c>
      <c r="AE47" s="207">
        <v>4.7307148568567152</v>
      </c>
      <c r="AF47" s="206">
        <f t="shared" si="0"/>
        <v>57</v>
      </c>
      <c r="AG47" s="66"/>
    </row>
    <row r="48" spans="1:33" x14ac:dyDescent="0.25">
      <c r="A48" s="132" t="s">
        <v>56</v>
      </c>
      <c r="B48" s="127">
        <v>8.3424114886368503</v>
      </c>
      <c r="C48" s="127">
        <v>8.324360236540878</v>
      </c>
      <c r="D48" s="127">
        <v>8.4650281973019457</v>
      </c>
      <c r="E48" s="127">
        <v>8.7404578888119548</v>
      </c>
      <c r="F48" s="127">
        <v>8.7709483398490988</v>
      </c>
      <c r="G48" s="127">
        <v>8.7671634742416256</v>
      </c>
      <c r="H48" s="127">
        <v>8.7775694766016112</v>
      </c>
      <c r="I48" s="127">
        <v>8.7972883979504388</v>
      </c>
      <c r="J48" s="127">
        <v>8.7640173396961227</v>
      </c>
      <c r="K48" s="127">
        <v>8.6286142077586945</v>
      </c>
      <c r="L48" s="127">
        <v>8.2551068798500964</v>
      </c>
      <c r="M48" s="127">
        <v>8.1070449270633773</v>
      </c>
      <c r="N48" s="127">
        <v>8.0851763108619679</v>
      </c>
      <c r="O48" s="127">
        <v>8.1294034745856383</v>
      </c>
      <c r="P48" s="127">
        <v>8.0265963352995406</v>
      </c>
      <c r="Q48" s="127">
        <v>7.8767817272605223</v>
      </c>
      <c r="R48" s="127">
        <v>8.1930148698748351</v>
      </c>
      <c r="S48" s="127">
        <v>8.2497826504496263</v>
      </c>
      <c r="T48" s="127">
        <v>8.269904575855362</v>
      </c>
      <c r="U48" s="127">
        <v>8.2160436505954149</v>
      </c>
      <c r="V48" s="127">
        <v>8.2671098888131329</v>
      </c>
      <c r="W48" s="127">
        <v>8.3181761270308527</v>
      </c>
      <c r="X48" s="127">
        <v>8.1866631760428543</v>
      </c>
      <c r="Y48" s="127">
        <v>8.0551502250548541</v>
      </c>
      <c r="Z48" s="127">
        <v>8.1268671162545427</v>
      </c>
      <c r="AA48" s="127">
        <v>8.058543998409716</v>
      </c>
      <c r="AB48" s="127">
        <v>8.0193019209713956</v>
      </c>
      <c r="AC48" s="127">
        <v>7.923721703021954</v>
      </c>
      <c r="AD48" s="127">
        <v>7.6503734201243629</v>
      </c>
      <c r="AE48" s="207">
        <v>7.3994317607584632</v>
      </c>
      <c r="AF48" s="206">
        <f t="shared" si="0"/>
        <v>7</v>
      </c>
      <c r="AG48" s="66"/>
    </row>
    <row r="49" spans="1:33" x14ac:dyDescent="0.25">
      <c r="A49" s="132" t="s">
        <v>57</v>
      </c>
      <c r="B49" s="127">
        <v>7.2354041696109563</v>
      </c>
      <c r="C49" s="127">
        <v>7.199435308631787</v>
      </c>
      <c r="D49" s="127">
        <v>7.191448400426073</v>
      </c>
      <c r="E49" s="127">
        <v>7.265915946576798</v>
      </c>
      <c r="F49" s="127">
        <v>6.9892426214483798</v>
      </c>
      <c r="G49" s="127">
        <v>7.1660650346778612</v>
      </c>
      <c r="H49" s="127">
        <v>7.2481257537374235</v>
      </c>
      <c r="I49" s="127">
        <v>7.4056173806408525</v>
      </c>
      <c r="J49" s="127">
        <v>7.5317461020827707</v>
      </c>
      <c r="K49" s="127">
        <v>7.1773244938320815</v>
      </c>
      <c r="L49" s="127">
        <v>6.7863276311074321</v>
      </c>
      <c r="M49" s="127">
        <v>6.682127232414433</v>
      </c>
      <c r="N49" s="127">
        <v>6.5275012220778557</v>
      </c>
      <c r="O49" s="127">
        <v>6.9748764077580807</v>
      </c>
      <c r="P49" s="127">
        <v>6.0855095115225302</v>
      </c>
      <c r="Q49" s="127">
        <v>6.501084510319501</v>
      </c>
      <c r="R49" s="127">
        <v>6.8806226846326526</v>
      </c>
      <c r="S49" s="127">
        <v>7.1239446241408997</v>
      </c>
      <c r="T49" s="127">
        <v>7.1160980400418454</v>
      </c>
      <c r="U49" s="127">
        <v>6.9578424441527291</v>
      </c>
      <c r="V49" s="127">
        <v>6.7339691889923721</v>
      </c>
      <c r="W49" s="127">
        <v>6.5100959338320159</v>
      </c>
      <c r="X49" s="127">
        <v>6.5384613965101765</v>
      </c>
      <c r="Y49" s="127">
        <v>6.5668268591883363</v>
      </c>
      <c r="Z49" s="127">
        <v>7.2004648528646813</v>
      </c>
      <c r="AA49" s="127">
        <v>7.3791484057289054</v>
      </c>
      <c r="AB49" s="127">
        <v>7.2902475127076514</v>
      </c>
      <c r="AC49" s="127">
        <v>7.0747587168410506</v>
      </c>
      <c r="AD49" s="127">
        <v>6.5151089283750814</v>
      </c>
      <c r="AE49" s="207">
        <v>5.8222282315680181</v>
      </c>
      <c r="AF49" s="206">
        <f t="shared" si="0"/>
        <v>41</v>
      </c>
      <c r="AG49" s="66"/>
    </row>
    <row r="50" spans="1:33" x14ac:dyDescent="0.25">
      <c r="A50" s="132" t="s">
        <v>79</v>
      </c>
      <c r="B50" s="127">
        <v>6.6469335030647052</v>
      </c>
      <c r="C50" s="127">
        <v>6.7895931497976605</v>
      </c>
      <c r="D50" s="127">
        <v>5.7711496946734906</v>
      </c>
      <c r="E50" s="127">
        <v>6.3069167784255535</v>
      </c>
      <c r="F50" s="127">
        <v>6.2063006305748525</v>
      </c>
      <c r="G50" s="127">
        <v>5.8467271316531884</v>
      </c>
      <c r="H50" s="127">
        <v>5.5327421669200669</v>
      </c>
      <c r="I50" s="127">
        <v>6.2025639825603252</v>
      </c>
      <c r="J50" s="127">
        <v>6.2247269732108661</v>
      </c>
      <c r="K50" s="127">
        <v>6.0096701961452439</v>
      </c>
      <c r="L50" s="127">
        <v>5.7417929530163123</v>
      </c>
      <c r="M50" s="127">
        <v>5.2336073715557587</v>
      </c>
      <c r="N50" s="127">
        <v>4.6132821880431694</v>
      </c>
      <c r="O50" s="127">
        <v>5.3506313712715894</v>
      </c>
      <c r="P50" s="127">
        <v>5.462277632153806</v>
      </c>
      <c r="Q50" s="127">
        <v>5.5461693279239848</v>
      </c>
      <c r="R50" s="127">
        <v>5.4894171694171048</v>
      </c>
      <c r="S50" s="127">
        <v>5.8098952575873772</v>
      </c>
      <c r="T50" s="127">
        <v>5.9445537390738936</v>
      </c>
      <c r="U50" s="127">
        <v>5.6034803734951941</v>
      </c>
      <c r="V50" s="127">
        <v>4.6852089103176047</v>
      </c>
      <c r="W50" s="127">
        <v>3.7669374471400148</v>
      </c>
      <c r="X50" s="127">
        <v>4.4213764829945559</v>
      </c>
      <c r="Y50" s="127">
        <v>5.0758155188490965</v>
      </c>
      <c r="Z50" s="127">
        <v>6.204108341393102</v>
      </c>
      <c r="AA50" s="127">
        <v>6.7958473879446544</v>
      </c>
      <c r="AB50" s="127">
        <v>6.3275130740105086</v>
      </c>
      <c r="AC50" s="127">
        <v>6.3378077017482894</v>
      </c>
      <c r="AD50" s="127">
        <v>5.9265391184990195</v>
      </c>
      <c r="AE50" s="207">
        <v>5.4088581402922911</v>
      </c>
      <c r="AF50" s="206">
        <f t="shared" si="0"/>
        <v>45</v>
      </c>
      <c r="AG50" s="66"/>
    </row>
    <row r="51" spans="1:33" x14ac:dyDescent="0.25">
      <c r="A51" s="132" t="s">
        <v>58</v>
      </c>
      <c r="B51" s="127">
        <v>7.3360457785682565</v>
      </c>
      <c r="C51" s="127">
        <v>7.5207987770735336</v>
      </c>
      <c r="D51" s="127">
        <v>6.2479783884894102</v>
      </c>
      <c r="E51" s="127">
        <v>6.7034663647283281</v>
      </c>
      <c r="F51" s="127">
        <v>6.6150988101158061</v>
      </c>
      <c r="G51" s="127">
        <v>6.2774817890156536</v>
      </c>
      <c r="H51" s="127">
        <v>6.471493035539396</v>
      </c>
      <c r="I51" s="127">
        <v>6.8884388540915724</v>
      </c>
      <c r="J51" s="127">
        <v>7.076734629626368</v>
      </c>
      <c r="K51" s="127">
        <v>7.002356500688685</v>
      </c>
      <c r="L51" s="127">
        <v>6.8054601753344324</v>
      </c>
      <c r="M51" s="127">
        <v>6.7543195132868155</v>
      </c>
      <c r="N51" s="127">
        <v>6.7901414302666963</v>
      </c>
      <c r="O51" s="127">
        <v>6.9476056271196631</v>
      </c>
      <c r="P51" s="127">
        <v>6.8446083847559605</v>
      </c>
      <c r="Q51" s="127">
        <v>7.0534079935229714</v>
      </c>
      <c r="R51" s="127">
        <v>7.0869738606795325</v>
      </c>
      <c r="S51" s="127">
        <v>7.4554309648352985</v>
      </c>
      <c r="T51" s="127">
        <v>7.2638309916503987</v>
      </c>
      <c r="U51" s="127">
        <v>6.9880062608853075</v>
      </c>
      <c r="V51" s="127">
        <v>6.6638794036739988</v>
      </c>
      <c r="W51" s="127">
        <v>6.33975254646269</v>
      </c>
      <c r="X51" s="127">
        <v>6.3816755832309129</v>
      </c>
      <c r="Y51" s="127">
        <v>6.4235986199991366</v>
      </c>
      <c r="Z51" s="127">
        <v>6.7155227209243362</v>
      </c>
      <c r="AA51" s="127">
        <v>6.7526191513103555</v>
      </c>
      <c r="AB51" s="127">
        <v>6.7457116735886844</v>
      </c>
      <c r="AC51" s="127">
        <v>6.4437252267901037</v>
      </c>
      <c r="AD51" s="127">
        <v>5.4929770580815118</v>
      </c>
      <c r="AE51" s="207">
        <v>5.4728514839851963</v>
      </c>
      <c r="AF51" s="206">
        <f t="shared" si="0"/>
        <v>43</v>
      </c>
      <c r="AG51" s="66"/>
    </row>
    <row r="52" spans="1:33" x14ac:dyDescent="0.25">
      <c r="A52" s="133" t="s">
        <v>59</v>
      </c>
      <c r="B52" s="131">
        <v>9.5038782907208024</v>
      </c>
      <c r="C52" s="131">
        <v>9.0210419918481772</v>
      </c>
      <c r="D52" s="131">
        <v>8.0329460232880141</v>
      </c>
      <c r="E52" s="131">
        <v>8.2354687720026103</v>
      </c>
      <c r="F52" s="131">
        <v>8.1246974361731521</v>
      </c>
      <c r="G52" s="131">
        <v>7.1378403018430587</v>
      </c>
      <c r="H52" s="131">
        <v>6.8117782044098831</v>
      </c>
      <c r="I52" s="131">
        <v>7.4159169127307711</v>
      </c>
      <c r="J52" s="131">
        <v>7.5159090926837564</v>
      </c>
      <c r="K52" s="131">
        <v>7.7415857200904172</v>
      </c>
      <c r="L52" s="131">
        <v>7.4103277813616844</v>
      </c>
      <c r="M52" s="131">
        <v>7.0004039403749871</v>
      </c>
      <c r="N52" s="131">
        <v>7.1197768434918727</v>
      </c>
      <c r="O52" s="131">
        <v>7.1091912828119659</v>
      </c>
      <c r="P52" s="131">
        <v>7.0346196523738884</v>
      </c>
      <c r="Q52" s="131">
        <v>7.2833952961507462</v>
      </c>
      <c r="R52" s="131">
        <v>6.9805858508566203</v>
      </c>
      <c r="S52" s="131">
        <v>6.9187965420628563</v>
      </c>
      <c r="T52" s="131">
        <v>6.9539959540650953</v>
      </c>
      <c r="U52" s="131">
        <v>7.09198136587964</v>
      </c>
      <c r="V52" s="131">
        <v>6.964958967295142</v>
      </c>
      <c r="W52" s="131">
        <v>6.837936568710643</v>
      </c>
      <c r="X52" s="131">
        <v>6.8627550273533577</v>
      </c>
      <c r="Y52" s="131">
        <v>6.8875734859960716</v>
      </c>
      <c r="Z52" s="131">
        <v>7.1010236000362879</v>
      </c>
      <c r="AA52" s="131">
        <v>7.5019831147141032</v>
      </c>
      <c r="AB52" s="131">
        <v>7.4529211975763516</v>
      </c>
      <c r="AC52" s="131">
        <v>7.6607969199625572</v>
      </c>
      <c r="AD52" s="131">
        <v>6.9447340109844644</v>
      </c>
      <c r="AE52" s="208">
        <v>6.597283445503507</v>
      </c>
      <c r="AF52" s="82">
        <f t="shared" si="0"/>
        <v>23</v>
      </c>
      <c r="AG52" s="124"/>
    </row>
    <row r="53" spans="1:33" x14ac:dyDescent="0.25">
      <c r="A53" s="134" t="s">
        <v>60</v>
      </c>
      <c r="B53" s="135">
        <v>7.5553116985348945</v>
      </c>
      <c r="C53" s="135">
        <v>6.7969107416102768</v>
      </c>
      <c r="D53" s="135">
        <v>6.1739316456039548</v>
      </c>
      <c r="E53" s="135">
        <v>6.054219292999103</v>
      </c>
      <c r="F53" s="135">
        <v>6.3467114545321364</v>
      </c>
      <c r="G53" s="135">
        <v>5.286862406401073</v>
      </c>
      <c r="H53" s="135">
        <v>5.3989571791009254</v>
      </c>
      <c r="I53" s="135">
        <v>6.208935484004054</v>
      </c>
      <c r="J53" s="135">
        <v>6.209060517534378</v>
      </c>
      <c r="K53" s="135">
        <v>6.3475636974168239</v>
      </c>
      <c r="L53" s="135">
        <v>6.0973030551380605</v>
      </c>
      <c r="M53" s="135">
        <v>5.611132772847216</v>
      </c>
      <c r="N53" s="135">
        <v>6.115576687194725</v>
      </c>
      <c r="O53" s="135">
        <v>7.0422246696615396</v>
      </c>
      <c r="P53" s="135">
        <v>7.4007534923788159</v>
      </c>
      <c r="Q53" s="135">
        <v>7.6283412842701752</v>
      </c>
      <c r="R53" s="135">
        <v>7.8529073746986713</v>
      </c>
      <c r="S53" s="135">
        <v>7.7451941314708206</v>
      </c>
      <c r="T53" s="135">
        <v>7.9454719968163099</v>
      </c>
      <c r="U53" s="135">
        <v>7.9024087830118148</v>
      </c>
      <c r="V53" s="135">
        <v>7.3384686347942818</v>
      </c>
      <c r="W53" s="135">
        <v>7.4791629259782644</v>
      </c>
      <c r="X53" s="135">
        <v>7.9784026092305318</v>
      </c>
      <c r="Y53" s="135">
        <v>8.3141280738727357</v>
      </c>
      <c r="Z53" s="135">
        <v>8.6213912034853291</v>
      </c>
      <c r="AA53" s="135">
        <v>8.5867002480871353</v>
      </c>
      <c r="AB53" s="135">
        <v>8.6477114639811123</v>
      </c>
      <c r="AC53" s="135">
        <v>8.7443871469345762</v>
      </c>
      <c r="AD53" s="135">
        <v>8.4623485100207088</v>
      </c>
      <c r="AE53" s="209">
        <v>8.459210999754573</v>
      </c>
      <c r="AF53" s="206">
        <f t="shared" si="0"/>
        <v>1</v>
      </c>
      <c r="AG53" s="66"/>
    </row>
    <row r="54" spans="1:33" x14ac:dyDescent="0.25">
      <c r="A54" s="134" t="s">
        <v>61</v>
      </c>
      <c r="B54" s="135">
        <v>6.3970569569320297</v>
      </c>
      <c r="C54" s="135">
        <v>5.8149877401817589</v>
      </c>
      <c r="D54" s="135">
        <v>5.5184594732839782</v>
      </c>
      <c r="E54" s="135">
        <v>5.7124487928840155</v>
      </c>
      <c r="F54" s="135">
        <v>6.0095741511952232</v>
      </c>
      <c r="G54" s="135">
        <v>5.8408958393071329</v>
      </c>
      <c r="H54" s="135">
        <v>6.1147510584598779</v>
      </c>
      <c r="I54" s="135">
        <v>6.3365010491542479</v>
      </c>
      <c r="J54" s="135">
        <v>6.6500602999102831</v>
      </c>
      <c r="K54" s="135">
        <v>6.3577897883392316</v>
      </c>
      <c r="L54" s="135">
        <v>5.8063386758621034</v>
      </c>
      <c r="M54" s="135">
        <v>5.5102281396510167</v>
      </c>
      <c r="N54" s="135">
        <v>5.4204167290735201</v>
      </c>
      <c r="O54" s="135">
        <v>5.528934275110565</v>
      </c>
      <c r="P54" s="135">
        <v>5.5187214336289374</v>
      </c>
      <c r="Q54" s="135">
        <v>5.5089076858552559</v>
      </c>
      <c r="R54" s="135">
        <v>5.2932317574569785</v>
      </c>
      <c r="S54" s="135">
        <v>5.6989497454104354</v>
      </c>
      <c r="T54" s="135">
        <v>6.0495224598169086</v>
      </c>
      <c r="U54" s="135">
        <v>6.2345948500626465</v>
      </c>
      <c r="V54" s="135">
        <v>6.0471567120336971</v>
      </c>
      <c r="W54" s="135">
        <v>6.108284917094589</v>
      </c>
      <c r="X54" s="135">
        <v>6.2300816512964827</v>
      </c>
      <c r="Y54" s="135">
        <v>6.4887760774022283</v>
      </c>
      <c r="Z54" s="135">
        <v>6.9905799336283634</v>
      </c>
      <c r="AA54" s="135">
        <v>7.2699385439348747</v>
      </c>
      <c r="AB54" s="135">
        <v>7.1724575013329543</v>
      </c>
      <c r="AC54" s="135">
        <v>6.9755751204183056</v>
      </c>
      <c r="AD54" s="135">
        <v>6.9997578498816049</v>
      </c>
      <c r="AE54" s="209">
        <v>6.9958557063799951</v>
      </c>
      <c r="AF54" s="206">
        <f t="shared" si="0"/>
        <v>9</v>
      </c>
      <c r="AG54" s="66"/>
    </row>
    <row r="55" spans="1:33" x14ac:dyDescent="0.25">
      <c r="A55" s="134" t="s">
        <v>62</v>
      </c>
      <c r="B55" s="135">
        <v>7.2384011858502744</v>
      </c>
      <c r="C55" s="135">
        <v>6.3363351984405938</v>
      </c>
      <c r="D55" s="135">
        <v>6.1319562820161364</v>
      </c>
      <c r="E55" s="135">
        <v>6.4853380019744415</v>
      </c>
      <c r="F55" s="135">
        <v>6.4878530537704107</v>
      </c>
      <c r="G55" s="135">
        <v>6.2884143080590462</v>
      </c>
      <c r="H55" s="135">
        <v>6.0219685559040643</v>
      </c>
      <c r="I55" s="135">
        <v>5.8886980037329169</v>
      </c>
      <c r="J55" s="135">
        <v>6.1305009800050341</v>
      </c>
      <c r="K55" s="135">
        <v>5.8095621524513783</v>
      </c>
      <c r="L55" s="135">
        <v>5.4945116326002932</v>
      </c>
      <c r="M55" s="135">
        <v>5.09205167352017</v>
      </c>
      <c r="N55" s="135">
        <v>4.94837809958352</v>
      </c>
      <c r="O55" s="135">
        <v>5.3885717832534716</v>
      </c>
      <c r="P55" s="135">
        <v>5.5921497935864322</v>
      </c>
      <c r="Q55" s="135">
        <v>5.946584253855832</v>
      </c>
      <c r="R55" s="135">
        <v>6.1927925244541155</v>
      </c>
      <c r="S55" s="135">
        <v>6.3483143898882588</v>
      </c>
      <c r="T55" s="135">
        <v>6.1959558389400868</v>
      </c>
      <c r="U55" s="135">
        <v>6.4711952707754703</v>
      </c>
      <c r="V55" s="135">
        <v>6.4941441689065202</v>
      </c>
      <c r="W55" s="135">
        <v>6.5913083966833499</v>
      </c>
      <c r="X55" s="135">
        <v>6.3411504241834935</v>
      </c>
      <c r="Y55" s="135">
        <v>6.3831656235844312</v>
      </c>
      <c r="Z55" s="135">
        <v>6.5013585980761173</v>
      </c>
      <c r="AA55" s="135">
        <v>6.9333697154444387</v>
      </c>
      <c r="AB55" s="135">
        <v>6.9119822702208396</v>
      </c>
      <c r="AC55" s="135">
        <v>6.8568122289169873</v>
      </c>
      <c r="AD55" s="135">
        <v>7.1098084887234876</v>
      </c>
      <c r="AE55" s="209">
        <v>7.1053852559734096</v>
      </c>
      <c r="AF55" s="206">
        <f t="shared" si="0"/>
        <v>8</v>
      </c>
      <c r="AG55" s="66"/>
    </row>
    <row r="56" spans="1:33" x14ac:dyDescent="0.25">
      <c r="A56" s="134" t="s">
        <v>63</v>
      </c>
      <c r="B56" s="135">
        <v>5.3577088325382789</v>
      </c>
      <c r="C56" s="135">
        <v>4.6499783952600708</v>
      </c>
      <c r="D56" s="135">
        <v>5.0719408292067802</v>
      </c>
      <c r="E56" s="135">
        <v>5.1594549017681635</v>
      </c>
      <c r="F56" s="135">
        <v>5.3334037339902052</v>
      </c>
      <c r="G56" s="135">
        <v>5.5740118523640581</v>
      </c>
      <c r="H56" s="135">
        <v>5.5999732775741942</v>
      </c>
      <c r="I56" s="135">
        <v>5.6575115984028317</v>
      </c>
      <c r="J56" s="135">
        <v>5.7823651705882613</v>
      </c>
      <c r="K56" s="135">
        <v>5.2943557326001462</v>
      </c>
      <c r="L56" s="135">
        <v>4.9246886018725915</v>
      </c>
      <c r="M56" s="135">
        <v>4.9806363725520271</v>
      </c>
      <c r="N56" s="135">
        <v>5.1761590323865034</v>
      </c>
      <c r="O56" s="135">
        <v>5.3807404005813142</v>
      </c>
      <c r="P56" s="135">
        <v>5.6159438958329702</v>
      </c>
      <c r="Q56" s="135">
        <v>5.649807056140193</v>
      </c>
      <c r="R56" s="135">
        <v>5.4992867369353826</v>
      </c>
      <c r="S56" s="135">
        <v>5.5956695041018492</v>
      </c>
      <c r="T56" s="135">
        <v>5.9336834910105685</v>
      </c>
      <c r="U56" s="135">
        <v>6.2210438267944808</v>
      </c>
      <c r="V56" s="135">
        <v>6.1151226013610378</v>
      </c>
      <c r="W56" s="135">
        <v>6.083465486683906</v>
      </c>
      <c r="X56" s="135">
        <v>6.1192540739175767</v>
      </c>
      <c r="Y56" s="135">
        <v>6.0829512189974695</v>
      </c>
      <c r="Z56" s="135">
        <v>6.2734822629751124</v>
      </c>
      <c r="AA56" s="135">
        <v>6.3559423810735671</v>
      </c>
      <c r="AB56" s="135">
        <v>6.2360626610876482</v>
      </c>
      <c r="AC56" s="135">
        <v>5.9027078147357335</v>
      </c>
      <c r="AD56" s="135">
        <v>6.2955814802521166</v>
      </c>
      <c r="AE56" s="209">
        <v>6.2905123066140698</v>
      </c>
      <c r="AF56" s="206">
        <f t="shared" si="0"/>
        <v>31</v>
      </c>
      <c r="AG56" s="66"/>
    </row>
    <row r="57" spans="1:33" x14ac:dyDescent="0.25">
      <c r="A57" s="134" t="s">
        <v>64</v>
      </c>
      <c r="B57" s="135">
        <v>4.6204030928610154</v>
      </c>
      <c r="C57" s="135">
        <v>4.219640360291959</v>
      </c>
      <c r="D57" s="135">
        <v>3.2659165886122499</v>
      </c>
      <c r="E57" s="135">
        <v>4.1971910918921189</v>
      </c>
      <c r="F57" s="135">
        <v>4.3789998978054827</v>
      </c>
      <c r="G57" s="135">
        <v>4.6434469699073704</v>
      </c>
      <c r="H57" s="135">
        <v>4.3439669741369036</v>
      </c>
      <c r="I57" s="135">
        <v>4.6714527240395132</v>
      </c>
      <c r="J57" s="135">
        <v>4.4994568006987024</v>
      </c>
      <c r="K57" s="135">
        <v>3.5948399566837228</v>
      </c>
      <c r="L57" s="135">
        <v>3.7881229477362695</v>
      </c>
      <c r="M57" s="135">
        <v>3.4395481467707403</v>
      </c>
      <c r="N57" s="135">
        <v>3.4028349766766652</v>
      </c>
      <c r="O57" s="135">
        <v>3.2678749996828831</v>
      </c>
      <c r="P57" s="135">
        <v>3.5554194998548367</v>
      </c>
      <c r="Q57" s="135">
        <v>3.2403973931285144</v>
      </c>
      <c r="R57" s="135">
        <v>3.7607115709405163</v>
      </c>
      <c r="S57" s="135">
        <v>4.6802658414216234</v>
      </c>
      <c r="T57" s="135">
        <v>5.1449854946708058</v>
      </c>
      <c r="U57" s="135">
        <v>5.8456244244422537</v>
      </c>
      <c r="V57" s="135">
        <v>5.7274564214427697</v>
      </c>
      <c r="W57" s="135">
        <v>6.4934774099362089</v>
      </c>
      <c r="X57" s="135">
        <v>6.5761321104572801</v>
      </c>
      <c r="Y57" s="135">
        <v>6.7892859847536684</v>
      </c>
      <c r="Z57" s="135">
        <v>7.206159293226694</v>
      </c>
      <c r="AA57" s="135">
        <v>6.718936940368283</v>
      </c>
      <c r="AB57" s="135">
        <v>7.5338198967356078</v>
      </c>
      <c r="AC57" s="135">
        <v>7.8599440707011299</v>
      </c>
      <c r="AD57" s="135">
        <v>6.9572327140965387</v>
      </c>
      <c r="AE57" s="209">
        <v>6.952609848762239</v>
      </c>
      <c r="AF57" s="206">
        <f t="shared" si="0"/>
        <v>12</v>
      </c>
      <c r="AG57" s="66"/>
    </row>
    <row r="58" spans="1:33" x14ac:dyDescent="0.25">
      <c r="A58" s="134" t="s">
        <v>65</v>
      </c>
      <c r="B58" s="135">
        <v>4.731634900281958</v>
      </c>
      <c r="C58" s="135">
        <v>4.8596840082905661</v>
      </c>
      <c r="D58" s="135">
        <v>5.4985580344627563</v>
      </c>
      <c r="E58" s="135">
        <v>5.5629249083553018</v>
      </c>
      <c r="F58" s="135">
        <v>5.6313364048270884</v>
      </c>
      <c r="G58" s="135">
        <v>6.0484511633796174</v>
      </c>
      <c r="H58" s="135">
        <v>6.1659985767893248</v>
      </c>
      <c r="I58" s="135">
        <v>6.0462473739424629</v>
      </c>
      <c r="J58" s="135">
        <v>6.0377213887780492</v>
      </c>
      <c r="K58" s="135">
        <v>5.7940118872856035</v>
      </c>
      <c r="L58" s="135">
        <v>5.4695214191408708</v>
      </c>
      <c r="M58" s="135">
        <v>5.2200421449683168</v>
      </c>
      <c r="N58" s="135">
        <v>5.0271848159417587</v>
      </c>
      <c r="O58" s="135">
        <v>5.2750552795632437</v>
      </c>
      <c r="P58" s="135">
        <v>5.3426564272100583</v>
      </c>
      <c r="Q58" s="135">
        <v>5.7583824509948771</v>
      </c>
      <c r="R58" s="135">
        <v>5.7502303878375862</v>
      </c>
      <c r="S58" s="135">
        <v>5.9050519258905823</v>
      </c>
      <c r="T58" s="135">
        <v>6.0855924152687448</v>
      </c>
      <c r="U58" s="135">
        <v>6.5197757475770262</v>
      </c>
      <c r="V58" s="135">
        <v>6.5991241858735528</v>
      </c>
      <c r="W58" s="135">
        <v>6.6614499287846014</v>
      </c>
      <c r="X58" s="135">
        <v>6.7868339801302637</v>
      </c>
      <c r="Y58" s="135">
        <v>6.5651429572607158</v>
      </c>
      <c r="Z58" s="135">
        <v>6.3397948275872489</v>
      </c>
      <c r="AA58" s="135">
        <v>6.2220046103207904</v>
      </c>
      <c r="AB58" s="135">
        <v>5.9715964731937747</v>
      </c>
      <c r="AC58" s="135">
        <v>5.8942548565837898</v>
      </c>
      <c r="AD58" s="135">
        <v>6.1411098298124758</v>
      </c>
      <c r="AE58" s="209">
        <v>6.1361884425456923</v>
      </c>
      <c r="AF58" s="206">
        <f t="shared" si="0"/>
        <v>34</v>
      </c>
      <c r="AG58" s="66"/>
    </row>
    <row r="59" spans="1:33" x14ac:dyDescent="0.25">
      <c r="A59" s="134" t="s">
        <v>66</v>
      </c>
      <c r="B59" s="135">
        <v>7.4072082565184409</v>
      </c>
      <c r="C59" s="135">
        <v>6.9588715676144046</v>
      </c>
      <c r="D59" s="135">
        <v>6.9960597809280793</v>
      </c>
      <c r="E59" s="135">
        <v>7.1940892024497574</v>
      </c>
      <c r="F59" s="135">
        <v>7.2469504023643081</v>
      </c>
      <c r="G59" s="135">
        <v>7.294543700028254</v>
      </c>
      <c r="H59" s="135">
        <v>7.1027134352413412</v>
      </c>
      <c r="I59" s="135">
        <v>7.2404752851703043</v>
      </c>
      <c r="J59" s="135">
        <v>7.1188065235659979</v>
      </c>
      <c r="K59" s="135">
        <v>6.3725642480709679</v>
      </c>
      <c r="L59" s="135">
        <v>5.790610192262875</v>
      </c>
      <c r="M59" s="135">
        <v>5.0618672681866208</v>
      </c>
      <c r="N59" s="135">
        <v>4.9974579077043897</v>
      </c>
      <c r="O59" s="135">
        <v>5.5618636091881344</v>
      </c>
      <c r="P59" s="135">
        <v>5.5995550143341246</v>
      </c>
      <c r="Q59" s="135">
        <v>5.8092086792575701</v>
      </c>
      <c r="R59" s="135">
        <v>6.5340178476147734</v>
      </c>
      <c r="S59" s="135">
        <v>6.7270916242776897</v>
      </c>
      <c r="T59" s="135">
        <v>7.1450533348244951</v>
      </c>
      <c r="U59" s="135">
        <v>7.2563347633020543</v>
      </c>
      <c r="V59" s="135">
        <v>7.0971998358130435</v>
      </c>
      <c r="W59" s="135">
        <v>7.1459657278749793</v>
      </c>
      <c r="X59" s="135">
        <v>6.8804876675198585</v>
      </c>
      <c r="Y59" s="135">
        <v>6.8952168512056451</v>
      </c>
      <c r="Z59" s="135">
        <v>7.0552884847529542</v>
      </c>
      <c r="AA59" s="135">
        <v>7.1902750759328073</v>
      </c>
      <c r="AB59" s="135">
        <v>6.9759554165958635</v>
      </c>
      <c r="AC59" s="135">
        <v>6.6291332520254125</v>
      </c>
      <c r="AD59" s="135">
        <v>6.7596986733064988</v>
      </c>
      <c r="AE59" s="209">
        <v>6.7557454276074438</v>
      </c>
      <c r="AF59" s="206">
        <f t="shared" si="0"/>
        <v>17</v>
      </c>
      <c r="AG59" s="66"/>
    </row>
    <row r="60" spans="1:33" x14ac:dyDescent="0.25">
      <c r="A60" s="134" t="s">
        <v>67</v>
      </c>
      <c r="B60" s="135">
        <v>4.9935307325178577</v>
      </c>
      <c r="C60" s="135">
        <v>5.0864434152443208</v>
      </c>
      <c r="D60" s="135">
        <v>5.6128744588359902</v>
      </c>
      <c r="E60" s="135">
        <v>4.9798377749463487</v>
      </c>
      <c r="F60" s="135">
        <v>4.9878193474081316</v>
      </c>
      <c r="G60" s="135">
        <v>5.3476393072843171</v>
      </c>
      <c r="H60" s="135">
        <v>4.9161616139318385</v>
      </c>
      <c r="I60" s="135">
        <v>5.0422563175522574</v>
      </c>
      <c r="J60" s="135">
        <v>4.8034371671666536</v>
      </c>
      <c r="K60" s="135">
        <v>4.530887535690483</v>
      </c>
      <c r="L60" s="135">
        <v>4.686253606280018</v>
      </c>
      <c r="M60" s="135">
        <v>4.4789788342058836</v>
      </c>
      <c r="N60" s="135">
        <v>4.4299969271422848</v>
      </c>
      <c r="O60" s="135">
        <v>4.712024810687665</v>
      </c>
      <c r="P60" s="135">
        <v>4.9170589437378966</v>
      </c>
      <c r="Q60" s="135">
        <v>5.3095191417740688</v>
      </c>
      <c r="R60" s="135">
        <v>5.3328865880647989</v>
      </c>
      <c r="S60" s="135">
        <v>5.5840236214135226</v>
      </c>
      <c r="T60" s="135">
        <v>5.7878282008837063</v>
      </c>
      <c r="U60" s="135">
        <v>5.4926631027139052</v>
      </c>
      <c r="V60" s="135">
        <v>5.489659494328559</v>
      </c>
      <c r="W60" s="135">
        <v>5.9210047105158905</v>
      </c>
      <c r="X60" s="135">
        <v>5.7765038864202536</v>
      </c>
      <c r="Y60" s="135">
        <v>6.0569912531995103</v>
      </c>
      <c r="Z60" s="135">
        <v>6.0905285663810806</v>
      </c>
      <c r="AA60" s="135">
        <v>6.2590912615496181</v>
      </c>
      <c r="AB60" s="135">
        <v>5.8311829308430516</v>
      </c>
      <c r="AC60" s="135">
        <v>5.8718932264358488</v>
      </c>
      <c r="AD60" s="135">
        <v>6.4192004951656569</v>
      </c>
      <c r="AE60" s="209">
        <v>6.413768131986358</v>
      </c>
      <c r="AF60" s="206">
        <f t="shared" si="0"/>
        <v>29</v>
      </c>
      <c r="AG60" s="66"/>
    </row>
    <row r="61" spans="1:33" x14ac:dyDescent="0.25">
      <c r="A61" s="134" t="s">
        <v>68</v>
      </c>
      <c r="B61" s="135">
        <v>5.5930374065158643</v>
      </c>
      <c r="C61" s="135">
        <v>4.9463672899878075</v>
      </c>
      <c r="D61" s="135">
        <v>4.82875976098103</v>
      </c>
      <c r="E61" s="135">
        <v>4.8796169081282468</v>
      </c>
      <c r="F61" s="135">
        <v>4.9213018694859576</v>
      </c>
      <c r="G61" s="135">
        <v>5.1435662398970718</v>
      </c>
      <c r="H61" s="135">
        <v>5.4759948697239862</v>
      </c>
      <c r="I61" s="135">
        <v>5.9635525420030149</v>
      </c>
      <c r="J61" s="135">
        <v>5.9077147099211267</v>
      </c>
      <c r="K61" s="135">
        <v>5.4482866021870322</v>
      </c>
      <c r="L61" s="135">
        <v>4.8167891009089665</v>
      </c>
      <c r="M61" s="135">
        <v>4.1172214492958572</v>
      </c>
      <c r="N61" s="135">
        <v>3.9132059161498329</v>
      </c>
      <c r="O61" s="135">
        <v>4.3014519686288084</v>
      </c>
      <c r="P61" s="135">
        <v>4.3838648293996076</v>
      </c>
      <c r="Q61" s="135">
        <v>4.4840886221522345</v>
      </c>
      <c r="R61" s="135">
        <v>5.1065332599374011</v>
      </c>
      <c r="S61" s="135">
        <v>5.3802658837797486</v>
      </c>
      <c r="T61" s="135">
        <v>5.9038195236043078</v>
      </c>
      <c r="U61" s="135">
        <v>6.0197443554750265</v>
      </c>
      <c r="V61" s="135">
        <v>5.7704186374029929</v>
      </c>
      <c r="W61" s="135">
        <v>5.8270983866967967</v>
      </c>
      <c r="X61" s="135">
        <v>5.4848849892561091</v>
      </c>
      <c r="Y61" s="135">
        <v>5.4729158895087009</v>
      </c>
      <c r="Z61" s="135">
        <v>5.7127903077841138</v>
      </c>
      <c r="AA61" s="135">
        <v>5.8095287012065384</v>
      </c>
      <c r="AB61" s="135">
        <v>5.4640557338816151</v>
      </c>
      <c r="AC61" s="135">
        <v>5.439964116143595</v>
      </c>
      <c r="AD61" s="135">
        <v>5.5603105288663839</v>
      </c>
      <c r="AE61" s="209">
        <v>5.5559890810752064</v>
      </c>
      <c r="AF61" s="206">
        <f t="shared" si="0"/>
        <v>42</v>
      </c>
      <c r="AG61" s="66"/>
    </row>
    <row r="62" spans="1:33" x14ac:dyDescent="0.25">
      <c r="A62" s="136" t="s">
        <v>69</v>
      </c>
      <c r="B62" s="137">
        <v>5.9037317757866958</v>
      </c>
      <c r="C62" s="137">
        <v>5.5544225774563047</v>
      </c>
      <c r="D62" s="137">
        <v>4.960242425113937</v>
      </c>
      <c r="E62" s="137">
        <v>4.3540398843147692</v>
      </c>
      <c r="F62" s="137">
        <v>4.8993613005749603</v>
      </c>
      <c r="G62" s="137">
        <v>4.7766007834672735</v>
      </c>
      <c r="H62" s="137">
        <v>5.1331468989130498</v>
      </c>
      <c r="I62" s="137">
        <v>4.6691417599805574</v>
      </c>
      <c r="J62" s="137">
        <v>5.2604547024097021</v>
      </c>
      <c r="K62" s="137">
        <v>4.6811738946121695</v>
      </c>
      <c r="L62" s="137">
        <v>4.572429470533101</v>
      </c>
      <c r="M62" s="137">
        <v>4.0484789206057235</v>
      </c>
      <c r="N62" s="137">
        <v>4.8487740246257474</v>
      </c>
      <c r="O62" s="137">
        <v>5.5519325309591183</v>
      </c>
      <c r="P62" s="137">
        <v>5.6824698685369164</v>
      </c>
      <c r="Q62" s="137">
        <v>6.1439581135098846</v>
      </c>
      <c r="R62" s="137">
        <v>6.629659548036801</v>
      </c>
      <c r="S62" s="137">
        <v>6.2854716688517103</v>
      </c>
      <c r="T62" s="137">
        <v>6.4135781275886101</v>
      </c>
      <c r="U62" s="137">
        <v>6.6345507341051828</v>
      </c>
      <c r="V62" s="137">
        <v>6.1577000047069061</v>
      </c>
      <c r="W62" s="137">
        <v>5.7089245324283278</v>
      </c>
      <c r="X62" s="137">
        <v>5.9463466376142327</v>
      </c>
      <c r="Y62" s="137">
        <v>6.3601133563143586</v>
      </c>
      <c r="Z62" s="137">
        <v>7.0085797921460014</v>
      </c>
      <c r="AA62" s="137">
        <v>7.3116681740943221</v>
      </c>
      <c r="AB62" s="137">
        <v>7.4334965225688192</v>
      </c>
      <c r="AC62" s="137">
        <v>8.1172518270520957</v>
      </c>
      <c r="AD62" s="137">
        <v>7.8464594931056197</v>
      </c>
      <c r="AE62" s="210">
        <v>7.8427341878447967</v>
      </c>
      <c r="AF62" s="82">
        <f t="shared" si="0"/>
        <v>3</v>
      </c>
      <c r="AG62" s="124"/>
    </row>
    <row r="63" spans="1:33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F63" s="125"/>
      <c r="AG63" s="66"/>
    </row>
    <row r="64" spans="1:33" x14ac:dyDescent="0.25">
      <c r="A64" s="80" t="s">
        <v>163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F64" s="125"/>
      <c r="AG64" s="66"/>
    </row>
    <row r="65" spans="1:33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F65" s="125"/>
      <c r="AG65" s="66"/>
    </row>
    <row r="66" spans="1:33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F66" s="125"/>
      <c r="AG66" s="66"/>
    </row>
    <row r="67" spans="1:33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F67" s="125"/>
      <c r="AG67" s="66"/>
    </row>
    <row r="68" spans="1:33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F68" s="125"/>
      <c r="AG68" s="66"/>
    </row>
    <row r="69" spans="1:33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F69" s="125"/>
      <c r="AG69" s="66"/>
    </row>
    <row r="70" spans="1:33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F70" s="125"/>
      <c r="AG70" s="66"/>
    </row>
    <row r="71" spans="1:33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F71" s="125"/>
      <c r="AG71" s="66"/>
    </row>
    <row r="72" spans="1:33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F72" s="125"/>
      <c r="AG72" s="66"/>
    </row>
    <row r="73" spans="1:33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F73" s="125"/>
      <c r="AG73" s="66"/>
    </row>
    <row r="74" spans="1:33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F74" s="125"/>
      <c r="AG74" s="66"/>
    </row>
    <row r="75" spans="1:33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F75" s="125"/>
      <c r="AG75" s="66"/>
    </row>
    <row r="76" spans="1:33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F76" s="125"/>
      <c r="AG76" s="66"/>
    </row>
    <row r="77" spans="1:33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F77" s="125"/>
      <c r="AG77" s="66"/>
    </row>
    <row r="78" spans="1:33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F78" s="125"/>
      <c r="AG78" s="66"/>
    </row>
    <row r="79" spans="1:33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F79" s="125"/>
      <c r="AG79" s="66"/>
    </row>
    <row r="80" spans="1:33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F80" s="125"/>
      <c r="AG80" s="66"/>
    </row>
    <row r="81" spans="1:33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F81" s="125"/>
      <c r="AG81" s="66"/>
    </row>
    <row r="82" spans="1:33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F82" s="125"/>
      <c r="AG82" s="66"/>
    </row>
    <row r="83" spans="1:33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F83" s="125"/>
      <c r="AG83" s="66"/>
    </row>
    <row r="84" spans="1:33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F84" s="125"/>
      <c r="AG84" s="66"/>
    </row>
    <row r="85" spans="1:33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F85" s="125"/>
      <c r="AG85" s="6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topLeftCell="A38" workbookViewId="0">
      <selection activeCell="A50" sqref="A50"/>
    </sheetView>
  </sheetViews>
  <sheetFormatPr defaultRowHeight="15" x14ac:dyDescent="0.25"/>
  <cols>
    <col min="29" max="31" width="9.140625" style="66"/>
  </cols>
  <sheetData>
    <row r="1" spans="1:34" x14ac:dyDescent="0.25">
      <c r="A1" t="s">
        <v>167</v>
      </c>
    </row>
    <row r="2" spans="1:34" x14ac:dyDescent="0.25">
      <c r="A2" s="67"/>
      <c r="B2" s="67">
        <v>1981</v>
      </c>
      <c r="C2" s="67">
        <v>1982</v>
      </c>
      <c r="D2" s="67">
        <v>1983</v>
      </c>
      <c r="E2" s="67">
        <v>1984</v>
      </c>
      <c r="F2" s="67">
        <v>1985</v>
      </c>
      <c r="G2" s="67">
        <v>1986</v>
      </c>
      <c r="H2" s="67">
        <v>1987</v>
      </c>
      <c r="I2" s="67">
        <v>1988</v>
      </c>
      <c r="J2" s="67">
        <v>1989</v>
      </c>
      <c r="K2" s="67">
        <v>1990</v>
      </c>
      <c r="L2" s="67">
        <v>1991</v>
      </c>
      <c r="M2" s="67">
        <v>1992</v>
      </c>
      <c r="N2" s="67">
        <v>1993</v>
      </c>
      <c r="O2" s="67">
        <v>1994</v>
      </c>
      <c r="P2" s="67">
        <v>1995</v>
      </c>
      <c r="Q2" s="67">
        <v>1996</v>
      </c>
      <c r="R2" s="67">
        <v>1997</v>
      </c>
      <c r="S2" s="67">
        <v>1998</v>
      </c>
      <c r="T2" s="67">
        <v>1999</v>
      </c>
      <c r="U2" s="67">
        <v>2000</v>
      </c>
      <c r="V2" s="67">
        <v>2001</v>
      </c>
      <c r="W2" s="67">
        <v>2002</v>
      </c>
      <c r="X2" s="67">
        <v>2003</v>
      </c>
      <c r="Y2" s="67">
        <v>2004</v>
      </c>
      <c r="Z2" s="67">
        <v>2005</v>
      </c>
      <c r="AA2" s="67">
        <v>2006</v>
      </c>
      <c r="AB2" s="67">
        <v>2007</v>
      </c>
      <c r="AC2" s="67">
        <v>2008</v>
      </c>
      <c r="AD2" s="67">
        <v>2009</v>
      </c>
      <c r="AE2" s="67">
        <v>2010</v>
      </c>
      <c r="AF2" s="79" t="s">
        <v>70</v>
      </c>
      <c r="AG2" s="67"/>
      <c r="AH2" s="67"/>
    </row>
    <row r="3" spans="1:34" x14ac:dyDescent="0.25">
      <c r="A3" s="138" t="s">
        <v>11</v>
      </c>
      <c r="B3" s="139">
        <v>5.2044828440540751</v>
      </c>
      <c r="C3" s="139">
        <v>5.6157054649332565</v>
      </c>
      <c r="D3" s="139">
        <v>5.8973893396709824</v>
      </c>
      <c r="E3" s="139">
        <v>5.8056819002801774</v>
      </c>
      <c r="F3" s="139">
        <v>5.6832545196201671</v>
      </c>
      <c r="G3" s="139">
        <v>5.7730614863370073</v>
      </c>
      <c r="H3" s="139">
        <v>6.6891591036433065</v>
      </c>
      <c r="I3" s="139">
        <v>7.6184880401016892</v>
      </c>
      <c r="J3" s="139">
        <v>7.4796023896220092</v>
      </c>
      <c r="K3" s="139">
        <v>7.5513838717660589</v>
      </c>
      <c r="L3" s="139">
        <v>7.1312749319909168</v>
      </c>
      <c r="M3" s="139">
        <v>7.1601080675798361</v>
      </c>
      <c r="N3" s="139">
        <v>6.936460028041763</v>
      </c>
      <c r="O3" s="139">
        <v>6.3956712689418769</v>
      </c>
      <c r="P3" s="139">
        <v>6.3594793950042527</v>
      </c>
      <c r="Q3" s="139">
        <v>6.3602686178869066</v>
      </c>
      <c r="R3" s="139">
        <v>6.2189503652670375</v>
      </c>
      <c r="S3" s="139">
        <v>6.2837378561603057</v>
      </c>
      <c r="T3" s="139">
        <v>6.2951723843922744</v>
      </c>
      <c r="U3" s="139">
        <v>6.197054829468156</v>
      </c>
      <c r="V3" s="139">
        <v>6.3050494450485788</v>
      </c>
      <c r="W3" s="139">
        <v>6.6630440606290025</v>
      </c>
      <c r="X3" s="139">
        <v>6.8016401676282054</v>
      </c>
      <c r="Y3" s="139">
        <v>7.0086854312483657</v>
      </c>
      <c r="Z3" s="139">
        <v>6.7075356104525365</v>
      </c>
      <c r="AA3" s="139">
        <v>6.5423848284000465</v>
      </c>
      <c r="AB3" s="139">
        <v>6.3532158212308829</v>
      </c>
      <c r="AC3" s="139">
        <v>6.3436023805958612</v>
      </c>
      <c r="AD3" s="139">
        <v>6.6429079833497422</v>
      </c>
      <c r="AE3" s="211">
        <v>6.739635811618724</v>
      </c>
      <c r="AF3" s="206">
        <f>RANK(AE3,$AE$3:$AE$62)</f>
        <v>17</v>
      </c>
      <c r="AG3" s="66"/>
      <c r="AH3" s="66"/>
    </row>
    <row r="4" spans="1:34" x14ac:dyDescent="0.25">
      <c r="A4" s="140" t="s">
        <v>12</v>
      </c>
      <c r="B4" s="139">
        <v>6.8348087075711508</v>
      </c>
      <c r="C4" s="139">
        <v>7.3993691049582875</v>
      </c>
      <c r="D4" s="139">
        <v>7.5823449401116889</v>
      </c>
      <c r="E4" s="139">
        <v>7.7208968601317896</v>
      </c>
      <c r="F4" s="139">
        <v>7.9314152354854484</v>
      </c>
      <c r="G4" s="139">
        <v>7.499224294120828</v>
      </c>
      <c r="H4" s="139">
        <v>8.8825387301995544</v>
      </c>
      <c r="I4" s="139">
        <v>9.4208460504039984</v>
      </c>
      <c r="J4" s="139">
        <v>9.2669989511468494</v>
      </c>
      <c r="K4" s="139">
        <v>9.0925067162763931</v>
      </c>
      <c r="L4" s="139">
        <v>8.1659578228706202</v>
      </c>
      <c r="M4" s="139">
        <v>8.3874756215367476</v>
      </c>
      <c r="N4" s="139">
        <v>8.0867211726212886</v>
      </c>
      <c r="O4" s="139">
        <v>7.8055678041752152</v>
      </c>
      <c r="P4" s="139">
        <v>7.9187925357546423</v>
      </c>
      <c r="Q4" s="139">
        <v>8.0958427011277063</v>
      </c>
      <c r="R4" s="139">
        <v>7.7501939676044111</v>
      </c>
      <c r="S4" s="139">
        <v>7.3224358535116334</v>
      </c>
      <c r="T4" s="139">
        <v>7.3755092091035861</v>
      </c>
      <c r="U4" s="139">
        <v>7.2927032490430399</v>
      </c>
      <c r="V4" s="139">
        <v>7.4747966294098349</v>
      </c>
      <c r="W4" s="139">
        <v>7.9068900097766317</v>
      </c>
      <c r="X4" s="139">
        <v>8.112017924765766</v>
      </c>
      <c r="Y4" s="139">
        <v>8.3351909294440798</v>
      </c>
      <c r="Z4" s="139">
        <v>8.279418355150538</v>
      </c>
      <c r="AA4" s="139">
        <v>8.1170719787430379</v>
      </c>
      <c r="AB4" s="139">
        <v>8.1976720308211455</v>
      </c>
      <c r="AC4" s="139">
        <v>8.2108352762716414</v>
      </c>
      <c r="AD4" s="139">
        <v>8.0327088800425557</v>
      </c>
      <c r="AE4" s="212">
        <v>8.1543156125197029</v>
      </c>
      <c r="AF4" s="206">
        <f t="shared" ref="AF4:AF62" si="0">RANK(AE4,$AE$3:$AE$62)</f>
        <v>1</v>
      </c>
      <c r="AG4" s="66"/>
      <c r="AH4" s="66"/>
    </row>
    <row r="5" spans="1:34" x14ac:dyDescent="0.25">
      <c r="A5" s="140" t="s">
        <v>13</v>
      </c>
      <c r="B5" s="139">
        <v>4.8346146079112016</v>
      </c>
      <c r="C5" s="139">
        <v>5.0044576985958455</v>
      </c>
      <c r="D5" s="139">
        <v>5.3466898550254074</v>
      </c>
      <c r="E5" s="139">
        <v>5.2185735095764105</v>
      </c>
      <c r="F5" s="139">
        <v>4.9817015675625109</v>
      </c>
      <c r="G5" s="139">
        <v>5.0021631446998107</v>
      </c>
      <c r="H5" s="139">
        <v>5.7825640020673799</v>
      </c>
      <c r="I5" s="139">
        <v>6.658063245973235</v>
      </c>
      <c r="J5" s="139">
        <v>6.5174851485318221</v>
      </c>
      <c r="K5" s="139">
        <v>6.6302438080891362</v>
      </c>
      <c r="L5" s="139">
        <v>6.1173337490337589</v>
      </c>
      <c r="M5" s="139">
        <v>6.4634890985822295</v>
      </c>
      <c r="N5" s="139">
        <v>6.0607004563023299</v>
      </c>
      <c r="O5" s="139">
        <v>5.8371477899005768</v>
      </c>
      <c r="P5" s="139">
        <v>5.8173560602562766</v>
      </c>
      <c r="Q5" s="139">
        <v>5.8163334781877536</v>
      </c>
      <c r="R5" s="139">
        <v>5.83215044355173</v>
      </c>
      <c r="S5" s="139">
        <v>6.2340580102567369</v>
      </c>
      <c r="T5" s="139">
        <v>6.3196461400649095</v>
      </c>
      <c r="U5" s="139">
        <v>6.149610851633426</v>
      </c>
      <c r="V5" s="139">
        <v>6.2790033525229196</v>
      </c>
      <c r="W5" s="139">
        <v>6.4083958534124132</v>
      </c>
      <c r="X5" s="139">
        <v>6.4992484932968697</v>
      </c>
      <c r="Y5" s="139">
        <v>6.4677884562385071</v>
      </c>
      <c r="Z5" s="139">
        <v>6.2899289567015915</v>
      </c>
      <c r="AA5" s="139">
        <v>6.099179616415384</v>
      </c>
      <c r="AB5" s="139">
        <v>5.870802482585427</v>
      </c>
      <c r="AC5" s="139">
        <v>5.8702003524899595</v>
      </c>
      <c r="AD5" s="139">
        <v>6.0468529822250057</v>
      </c>
      <c r="AE5" s="212">
        <v>6.1953953239777144</v>
      </c>
      <c r="AF5" s="206">
        <f t="shared" si="0"/>
        <v>30</v>
      </c>
      <c r="AG5" s="66"/>
      <c r="AH5" s="66"/>
    </row>
    <row r="6" spans="1:34" x14ac:dyDescent="0.25">
      <c r="A6" s="140" t="s">
        <v>14</v>
      </c>
      <c r="B6" s="139">
        <v>5.3139694564486266</v>
      </c>
      <c r="C6" s="139">
        <v>5.3126778247200255</v>
      </c>
      <c r="D6" s="139">
        <v>5.5639509068346413</v>
      </c>
      <c r="E6" s="139">
        <v>5.5379890954325504</v>
      </c>
      <c r="F6" s="139">
        <v>5.3101353716066297</v>
      </c>
      <c r="G6" s="139">
        <v>5.3814083997791542</v>
      </c>
      <c r="H6" s="139">
        <v>6.1385859661384439</v>
      </c>
      <c r="I6" s="139">
        <v>7.2722496941792194</v>
      </c>
      <c r="J6" s="139">
        <v>7.2273030374699037</v>
      </c>
      <c r="K6" s="139">
        <v>7.3212389579608077</v>
      </c>
      <c r="L6" s="139">
        <v>6.918977991766357</v>
      </c>
      <c r="M6" s="139">
        <v>6.7578981737372521</v>
      </c>
      <c r="N6" s="139">
        <v>6.3063417176936882</v>
      </c>
      <c r="O6" s="139">
        <v>5.9799799476065241</v>
      </c>
      <c r="P6" s="139">
        <v>5.924388965293792</v>
      </c>
      <c r="Q6" s="139">
        <v>5.9192503052243808</v>
      </c>
      <c r="R6" s="139">
        <v>5.84631264543484</v>
      </c>
      <c r="S6" s="139">
        <v>5.8120759099421253</v>
      </c>
      <c r="T6" s="139">
        <v>5.9008016110566857</v>
      </c>
      <c r="U6" s="139">
        <v>5.8184148212613618</v>
      </c>
      <c r="V6" s="139">
        <v>5.8679229464173588</v>
      </c>
      <c r="W6" s="139">
        <v>5.9174310715733585</v>
      </c>
      <c r="X6" s="139">
        <v>6.0335318162481046</v>
      </c>
      <c r="Y6" s="139">
        <v>6.1853729402355384</v>
      </c>
      <c r="Z6" s="139">
        <v>5.7337630152587682</v>
      </c>
      <c r="AA6" s="139">
        <v>5.3754269924980056</v>
      </c>
      <c r="AB6" s="139">
        <v>5.5497191301459976</v>
      </c>
      <c r="AC6" s="139">
        <v>5.5583843529726273</v>
      </c>
      <c r="AD6" s="139">
        <v>5.6637745331976941</v>
      </c>
      <c r="AE6" s="212">
        <v>5.6535502083996905</v>
      </c>
      <c r="AF6" s="206">
        <f t="shared" si="0"/>
        <v>49</v>
      </c>
      <c r="AG6" s="66"/>
      <c r="AH6" s="66"/>
    </row>
    <row r="7" spans="1:34" x14ac:dyDescent="0.25">
      <c r="A7" s="140" t="s">
        <v>15</v>
      </c>
      <c r="B7" s="139">
        <v>4.9410264397880281</v>
      </c>
      <c r="C7" s="139">
        <v>4.9910915610966375</v>
      </c>
      <c r="D7" s="139">
        <v>5.1887073155197907</v>
      </c>
      <c r="E7" s="139">
        <v>5.1563723430858364</v>
      </c>
      <c r="F7" s="139">
        <v>5.0477085031964597</v>
      </c>
      <c r="G7" s="139">
        <v>5.0833640447254567</v>
      </c>
      <c r="H7" s="139">
        <v>5.8680727434851665</v>
      </c>
      <c r="I7" s="139">
        <v>6.7920690556764791</v>
      </c>
      <c r="J7" s="139">
        <v>6.7550212063759423</v>
      </c>
      <c r="K7" s="139">
        <v>6.8628550282011753</v>
      </c>
      <c r="L7" s="139">
        <v>6.1753646082468165</v>
      </c>
      <c r="M7" s="139">
        <v>6.046298873435255</v>
      </c>
      <c r="N7" s="139">
        <v>5.8696977189956883</v>
      </c>
      <c r="O7" s="139">
        <v>5.6197463341301592</v>
      </c>
      <c r="P7" s="139">
        <v>5.5886186734053425</v>
      </c>
      <c r="Q7" s="139">
        <v>5.4923469080392842</v>
      </c>
      <c r="R7" s="139">
        <v>5.5015093815118759</v>
      </c>
      <c r="S7" s="139">
        <v>5.5311620646621344</v>
      </c>
      <c r="T7" s="139">
        <v>5.6105098748885149</v>
      </c>
      <c r="U7" s="139">
        <v>5.2226704370532504</v>
      </c>
      <c r="V7" s="139">
        <v>5.5762968274703306</v>
      </c>
      <c r="W7" s="139">
        <v>6.1799232178874099</v>
      </c>
      <c r="X7" s="139">
        <v>6.2708502148869609</v>
      </c>
      <c r="Y7" s="139">
        <v>6.3290613792423214</v>
      </c>
      <c r="Z7" s="139">
        <v>5.8232479097762049</v>
      </c>
      <c r="AA7" s="139">
        <v>5.5273345207751374</v>
      </c>
      <c r="AB7" s="139">
        <v>5.5236595749193675</v>
      </c>
      <c r="AC7" s="139">
        <v>5.5502678200664866</v>
      </c>
      <c r="AD7" s="139">
        <v>5.8211480805023559</v>
      </c>
      <c r="AE7" s="212">
        <v>5.8018431912004145</v>
      </c>
      <c r="AF7" s="206">
        <f t="shared" si="0"/>
        <v>46</v>
      </c>
      <c r="AG7" s="66"/>
      <c r="AH7" s="66"/>
    </row>
    <row r="8" spans="1:34" x14ac:dyDescent="0.25">
      <c r="A8" s="140" t="s">
        <v>16</v>
      </c>
      <c r="B8" s="139">
        <v>5.1610851496960137</v>
      </c>
      <c r="C8" s="139">
        <v>5.2779906073592811</v>
      </c>
      <c r="D8" s="139">
        <v>5.5414210047769412</v>
      </c>
      <c r="E8" s="139">
        <v>5.5560436322926865</v>
      </c>
      <c r="F8" s="139">
        <v>5.5226507285313486</v>
      </c>
      <c r="G8" s="139">
        <v>5.4951704736076552</v>
      </c>
      <c r="H8" s="139">
        <v>6.2747717787924167</v>
      </c>
      <c r="I8" s="139">
        <v>7.1638245760062436</v>
      </c>
      <c r="J8" s="139">
        <v>7.0556531667956763</v>
      </c>
      <c r="K8" s="139">
        <v>7.0979512091546955</v>
      </c>
      <c r="L8" s="139">
        <v>6.6098057733199269</v>
      </c>
      <c r="M8" s="139">
        <v>6.7240896942942951</v>
      </c>
      <c r="N8" s="139">
        <v>6.5982515416852792</v>
      </c>
      <c r="O8" s="139">
        <v>6.3264902159077563</v>
      </c>
      <c r="P8" s="139">
        <v>6.3802867773467629</v>
      </c>
      <c r="Q8" s="139">
        <v>6.3771851682635141</v>
      </c>
      <c r="R8" s="139">
        <v>6.3709146562111716</v>
      </c>
      <c r="S8" s="139">
        <v>6.3177639455368189</v>
      </c>
      <c r="T8" s="139">
        <v>6.3101941458637469</v>
      </c>
      <c r="U8" s="139">
        <v>6.2023324387066179</v>
      </c>
      <c r="V8" s="139">
        <v>6.4833175079261167</v>
      </c>
      <c r="W8" s="139">
        <v>6.7643025771456138</v>
      </c>
      <c r="X8" s="139">
        <v>6.9294806591954483</v>
      </c>
      <c r="Y8" s="139">
        <v>7.0218005862591237</v>
      </c>
      <c r="Z8" s="139">
        <v>6.7799727347260337</v>
      </c>
      <c r="AA8" s="139">
        <v>6.5252053891009396</v>
      </c>
      <c r="AB8" s="139">
        <v>6.4474800023522274</v>
      </c>
      <c r="AC8" s="139">
        <v>6.3847383441265375</v>
      </c>
      <c r="AD8" s="139">
        <v>6.7169031036967892</v>
      </c>
      <c r="AE8" s="212">
        <v>6.76663695156474</v>
      </c>
      <c r="AF8" s="206">
        <f t="shared" si="0"/>
        <v>15</v>
      </c>
      <c r="AG8" s="66"/>
      <c r="AH8" s="66"/>
    </row>
    <row r="9" spans="1:34" x14ac:dyDescent="0.25">
      <c r="A9" s="140" t="s">
        <v>17</v>
      </c>
      <c r="B9" s="139">
        <v>4.4445016730542806</v>
      </c>
      <c r="C9" s="139">
        <v>5.2003005780438478</v>
      </c>
      <c r="D9" s="139">
        <v>5.5635343667287094</v>
      </c>
      <c r="E9" s="139">
        <v>5.6153944813486589</v>
      </c>
      <c r="F9" s="139">
        <v>5.5578395596232619</v>
      </c>
      <c r="G9" s="139">
        <v>5.5585115205168627</v>
      </c>
      <c r="H9" s="139">
        <v>6.2805699750137087</v>
      </c>
      <c r="I9" s="139">
        <v>7.2940707963331386</v>
      </c>
      <c r="J9" s="139">
        <v>7.3075600808878765</v>
      </c>
      <c r="K9" s="139">
        <v>7.5328264268783069</v>
      </c>
      <c r="L9" s="139">
        <v>7.056845310394138</v>
      </c>
      <c r="M9" s="139">
        <v>6.5358632261532135</v>
      </c>
      <c r="N9" s="139">
        <v>6.0563459031516818</v>
      </c>
      <c r="O9" s="139">
        <v>5.9240265116436026</v>
      </c>
      <c r="P9" s="139">
        <v>5.8550120365057401</v>
      </c>
      <c r="Q9" s="139">
        <v>5.7460500045786933</v>
      </c>
      <c r="R9" s="139">
        <v>5.4455349959061401</v>
      </c>
      <c r="S9" s="139">
        <v>5.4205221715300711</v>
      </c>
      <c r="T9" s="139">
        <v>5.5730443904766265</v>
      </c>
      <c r="U9" s="139">
        <v>5.6060570643528855</v>
      </c>
      <c r="V9" s="139">
        <v>5.8331243386870026</v>
      </c>
      <c r="W9" s="139">
        <v>6.0601916130211197</v>
      </c>
      <c r="X9" s="139">
        <v>6.2291740371445989</v>
      </c>
      <c r="Y9" s="139">
        <v>6.4135758860048915</v>
      </c>
      <c r="Z9" s="139">
        <v>6.0010491130847434</v>
      </c>
      <c r="AA9" s="139">
        <v>5.995339655158844</v>
      </c>
      <c r="AB9" s="139">
        <v>5.9254119208701113</v>
      </c>
      <c r="AC9" s="139">
        <v>5.8602349493509918</v>
      </c>
      <c r="AD9" s="139">
        <v>6.2679620920444581</v>
      </c>
      <c r="AE9" s="212">
        <v>6.3858300424670826</v>
      </c>
      <c r="AF9" s="206">
        <f t="shared" si="0"/>
        <v>26</v>
      </c>
      <c r="AG9" s="66"/>
      <c r="AH9" s="66"/>
    </row>
    <row r="10" spans="1:34" x14ac:dyDescent="0.25">
      <c r="A10" s="140" t="s">
        <v>18</v>
      </c>
      <c r="B10" s="139">
        <v>5.7336543941353373</v>
      </c>
      <c r="C10" s="139">
        <v>5.8284473134747756</v>
      </c>
      <c r="D10" s="139">
        <v>6.0949243629162764</v>
      </c>
      <c r="E10" s="139">
        <v>6.1578845195648171</v>
      </c>
      <c r="F10" s="139">
        <v>6.1750583518762845</v>
      </c>
      <c r="G10" s="139">
        <v>6.1490985208188658</v>
      </c>
      <c r="H10" s="139">
        <v>6.9526417279139867</v>
      </c>
      <c r="I10" s="139">
        <v>7.907891179055933</v>
      </c>
      <c r="J10" s="139">
        <v>8.2136664074787031</v>
      </c>
      <c r="K10" s="139">
        <v>8.3676406653744735</v>
      </c>
      <c r="L10" s="139">
        <v>8.0391390054673373</v>
      </c>
      <c r="M10" s="139">
        <v>7.8658838457977787</v>
      </c>
      <c r="N10" s="139">
        <v>7.5935777756815801</v>
      </c>
      <c r="O10" s="139">
        <v>7.4550282450877061</v>
      </c>
      <c r="P10" s="139">
        <v>7.420294199953581</v>
      </c>
      <c r="Q10" s="139">
        <v>7.3445193556960264</v>
      </c>
      <c r="R10" s="139">
        <v>7.5907708229007511</v>
      </c>
      <c r="S10" s="139">
        <v>7.5390155425147078</v>
      </c>
      <c r="T10" s="139">
        <v>7.6867137646940051</v>
      </c>
      <c r="U10" s="139">
        <v>7.6081284959362403</v>
      </c>
      <c r="V10" s="139">
        <v>7.6878943833694064</v>
      </c>
      <c r="W10" s="139">
        <v>8.0176602708025726</v>
      </c>
      <c r="X10" s="139">
        <v>8.2234515383951354</v>
      </c>
      <c r="Y10" s="139">
        <v>8.3091936824788064</v>
      </c>
      <c r="Z10" s="139">
        <v>8.1033125146380094</v>
      </c>
      <c r="AA10" s="139">
        <v>7.3774101679702664</v>
      </c>
      <c r="AB10" s="139">
        <v>7.6826867737102065</v>
      </c>
      <c r="AC10" s="139">
        <v>6.6853720010626887</v>
      </c>
      <c r="AD10" s="139">
        <v>7.3679641822689472</v>
      </c>
      <c r="AE10" s="212">
        <v>7.2682607828859531</v>
      </c>
      <c r="AF10" s="206">
        <f t="shared" si="0"/>
        <v>3</v>
      </c>
      <c r="AG10" s="66"/>
      <c r="AH10" s="66"/>
    </row>
    <row r="11" spans="1:34" x14ac:dyDescent="0.25">
      <c r="A11" s="140" t="s">
        <v>19</v>
      </c>
      <c r="B11" s="139">
        <v>4.2870049908568113</v>
      </c>
      <c r="C11" s="139">
        <v>4.9781523139876391</v>
      </c>
      <c r="D11" s="139">
        <v>5.3113182380702799</v>
      </c>
      <c r="E11" s="139">
        <v>5.2690875447504588</v>
      </c>
      <c r="F11" s="139">
        <v>5.1398448491429072</v>
      </c>
      <c r="G11" s="139">
        <v>5.1276128676294714</v>
      </c>
      <c r="H11" s="139">
        <v>5.987475024095775</v>
      </c>
      <c r="I11" s="139">
        <v>6.8022911651249736</v>
      </c>
      <c r="J11" s="139">
        <v>6.6415748906158267</v>
      </c>
      <c r="K11" s="139">
        <v>6.7459461043090219</v>
      </c>
      <c r="L11" s="139">
        <v>6.3432146231628463</v>
      </c>
      <c r="M11" s="139">
        <v>6.2989966681072067</v>
      </c>
      <c r="N11" s="139">
        <v>6.0669497240191781</v>
      </c>
      <c r="O11" s="139">
        <v>5.4620980687359246</v>
      </c>
      <c r="P11" s="139">
        <v>5.5192932174219784</v>
      </c>
      <c r="Q11" s="139">
        <v>5.4390179099455995</v>
      </c>
      <c r="R11" s="139">
        <v>5.3123596031120526</v>
      </c>
      <c r="S11" s="139">
        <v>5.3155401920924579</v>
      </c>
      <c r="T11" s="139">
        <v>5.505834577648419</v>
      </c>
      <c r="U11" s="139">
        <v>5.4834317742559602</v>
      </c>
      <c r="V11" s="139">
        <v>5.757042543181778</v>
      </c>
      <c r="W11" s="139">
        <v>6.2806533121075958</v>
      </c>
      <c r="X11" s="139">
        <v>6.3761543276104939</v>
      </c>
      <c r="Y11" s="139">
        <v>6.336204932188287</v>
      </c>
      <c r="Z11" s="139">
        <v>5.9760567159705014</v>
      </c>
      <c r="AA11" s="139">
        <v>5.512712999405581</v>
      </c>
      <c r="AB11" s="139">
        <v>5.4447322646625773</v>
      </c>
      <c r="AC11" s="139">
        <v>5.4323396727952717</v>
      </c>
      <c r="AD11" s="139">
        <v>5.8265420006394102</v>
      </c>
      <c r="AE11" s="212">
        <v>5.8917502803634907</v>
      </c>
      <c r="AF11" s="206">
        <f t="shared" si="0"/>
        <v>42</v>
      </c>
      <c r="AG11" s="66"/>
      <c r="AH11" s="66"/>
    </row>
    <row r="12" spans="1:34" x14ac:dyDescent="0.25">
      <c r="A12" s="141" t="s">
        <v>20</v>
      </c>
      <c r="B12" s="142">
        <v>5.3104523600337821</v>
      </c>
      <c r="C12" s="142">
        <v>5.4654147868535237</v>
      </c>
      <c r="D12" s="142">
        <v>5.7815031865722206</v>
      </c>
      <c r="E12" s="142">
        <v>5.8185812785957838</v>
      </c>
      <c r="F12" s="142">
        <v>5.768054880921377</v>
      </c>
      <c r="G12" s="142">
        <v>5.8103806549239767</v>
      </c>
      <c r="H12" s="142">
        <v>6.6234317539006993</v>
      </c>
      <c r="I12" s="142">
        <v>7.4893340381809654</v>
      </c>
      <c r="J12" s="142">
        <v>7.4070623378762468</v>
      </c>
      <c r="K12" s="142">
        <v>7.350395994786143</v>
      </c>
      <c r="L12" s="142">
        <v>6.9712012454217724</v>
      </c>
      <c r="M12" s="142">
        <v>7.0628099049761968</v>
      </c>
      <c r="N12" s="142">
        <v>6.8598529545351532</v>
      </c>
      <c r="O12" s="142">
        <v>6.3281837382972546</v>
      </c>
      <c r="P12" s="142">
        <v>6.3296481551591315</v>
      </c>
      <c r="Q12" s="142">
        <v>6.3208430596248242</v>
      </c>
      <c r="R12" s="142">
        <v>6.3660769658161929</v>
      </c>
      <c r="S12" s="142">
        <v>6.384554058175989</v>
      </c>
      <c r="T12" s="142">
        <v>6.4444506662456398</v>
      </c>
      <c r="U12" s="142">
        <v>6.3193170691571856</v>
      </c>
      <c r="V12" s="142">
        <v>6.485920713062411</v>
      </c>
      <c r="W12" s="142">
        <v>6.9025243569676373</v>
      </c>
      <c r="X12" s="142">
        <v>7.0335807397903363</v>
      </c>
      <c r="Y12" s="142">
        <v>7.1153266591409547</v>
      </c>
      <c r="Z12" s="142">
        <v>6.8337337817293244</v>
      </c>
      <c r="AA12" s="142">
        <v>6.4246038629486488</v>
      </c>
      <c r="AB12" s="142">
        <v>6.5603738717678741</v>
      </c>
      <c r="AC12" s="142">
        <v>6.872616956276655</v>
      </c>
      <c r="AD12" s="142">
        <v>7.0690910420706015</v>
      </c>
      <c r="AE12" s="213">
        <v>7.1299039242521971</v>
      </c>
      <c r="AF12" s="82">
        <f t="shared" si="0"/>
        <v>8</v>
      </c>
      <c r="AG12" s="124"/>
      <c r="AH12" s="124"/>
    </row>
    <row r="13" spans="1:34" x14ac:dyDescent="0.25">
      <c r="A13" s="140" t="s">
        <v>21</v>
      </c>
      <c r="B13" s="139">
        <v>4.8321381182367249</v>
      </c>
      <c r="C13" s="139">
        <v>4.9692276023974005</v>
      </c>
      <c r="D13" s="139">
        <v>5.1359959668648552</v>
      </c>
      <c r="E13" s="139">
        <v>5.2480613673872218</v>
      </c>
      <c r="F13" s="139">
        <v>5.3047319844299814</v>
      </c>
      <c r="G13" s="139">
        <v>5.2815791095438911</v>
      </c>
      <c r="H13" s="139">
        <v>5.7610007411414852</v>
      </c>
      <c r="I13" s="139">
        <v>6.8295674911084756</v>
      </c>
      <c r="J13" s="139">
        <v>6.7604135028934582</v>
      </c>
      <c r="K13" s="139">
        <v>6.7892374278908649</v>
      </c>
      <c r="L13" s="139">
        <v>6.3861981825685792</v>
      </c>
      <c r="M13" s="139">
        <v>6.6339894287031171</v>
      </c>
      <c r="N13" s="139">
        <v>6.1499654769758676</v>
      </c>
      <c r="O13" s="139">
        <v>5.7451131915221847</v>
      </c>
      <c r="P13" s="139">
        <v>5.7956755676488347</v>
      </c>
      <c r="Q13" s="139">
        <v>5.6120338805342067</v>
      </c>
      <c r="R13" s="139">
        <v>5.4147394893936873</v>
      </c>
      <c r="S13" s="139">
        <v>5.3217672167351662</v>
      </c>
      <c r="T13" s="139">
        <v>5.4066692412505652</v>
      </c>
      <c r="U13" s="139">
        <v>5.3581164105433201</v>
      </c>
      <c r="V13" s="139">
        <v>5.7602122409830114</v>
      </c>
      <c r="W13" s="139">
        <v>5.9123080714227028</v>
      </c>
      <c r="X13" s="139">
        <v>5.9933817318739395</v>
      </c>
      <c r="Y13" s="139">
        <v>6.1166886436495709</v>
      </c>
      <c r="Z13" s="139">
        <v>5.8576437637452781</v>
      </c>
      <c r="AA13" s="139">
        <v>5.7946733898347045</v>
      </c>
      <c r="AB13" s="139">
        <v>5.6340272178144035</v>
      </c>
      <c r="AC13" s="139">
        <v>5.1343914163793931</v>
      </c>
      <c r="AD13" s="139">
        <v>5.4963057782247073</v>
      </c>
      <c r="AE13" s="212">
        <v>5.6822020310199743</v>
      </c>
      <c r="AF13" s="206">
        <f t="shared" si="0"/>
        <v>48</v>
      </c>
      <c r="AG13" s="66"/>
      <c r="AH13" s="66"/>
    </row>
    <row r="14" spans="1:34" x14ac:dyDescent="0.25">
      <c r="A14" s="140" t="s">
        <v>22</v>
      </c>
      <c r="B14" s="139">
        <v>5.3377753983728411</v>
      </c>
      <c r="C14" s="139">
        <v>5.3100848662918381</v>
      </c>
      <c r="D14" s="139">
        <v>5.6776338091628453</v>
      </c>
      <c r="E14" s="139">
        <v>5.4908566156967193</v>
      </c>
      <c r="F14" s="139">
        <v>5.2938109298381706</v>
      </c>
      <c r="G14" s="139">
        <v>5.241747699355896</v>
      </c>
      <c r="H14" s="139">
        <v>5.8601417403932983</v>
      </c>
      <c r="I14" s="139">
        <v>6.7193956492340403</v>
      </c>
      <c r="J14" s="139">
        <v>6.6321427904791967</v>
      </c>
      <c r="K14" s="139">
        <v>6.6375278198193524</v>
      </c>
      <c r="L14" s="139">
        <v>6.1665168745660921</v>
      </c>
      <c r="M14" s="139">
        <v>6.272093216198404</v>
      </c>
      <c r="N14" s="139">
        <v>6.1656679927191602</v>
      </c>
      <c r="O14" s="139">
        <v>5.8933183974655359</v>
      </c>
      <c r="P14" s="139">
        <v>5.9769550711425961</v>
      </c>
      <c r="Q14" s="139">
        <v>5.8709787677668164</v>
      </c>
      <c r="R14" s="139">
        <v>5.4527379592961474</v>
      </c>
      <c r="S14" s="139">
        <v>5.5896860036543705</v>
      </c>
      <c r="T14" s="139">
        <v>5.7240402525323422</v>
      </c>
      <c r="U14" s="139">
        <v>5.6726261624530467</v>
      </c>
      <c r="V14" s="139">
        <v>5.8528020133227319</v>
      </c>
      <c r="W14" s="139">
        <v>6.0329778641924179</v>
      </c>
      <c r="X14" s="139">
        <v>6.0396702433072962</v>
      </c>
      <c r="Y14" s="139">
        <v>6.2076161626856159</v>
      </c>
      <c r="Z14" s="139">
        <v>6.0597319210770806</v>
      </c>
      <c r="AA14" s="139">
        <v>5.9787405424827158</v>
      </c>
      <c r="AB14" s="139">
        <v>5.9545833157491437</v>
      </c>
      <c r="AC14" s="139">
        <v>6.1283935749835905</v>
      </c>
      <c r="AD14" s="139">
        <v>6.4451861781341782</v>
      </c>
      <c r="AE14" s="212">
        <v>6.6558212255032805</v>
      </c>
      <c r="AF14" s="206">
        <f t="shared" si="0"/>
        <v>20</v>
      </c>
      <c r="AG14" s="66"/>
      <c r="AH14" s="66"/>
    </row>
    <row r="15" spans="1:34" x14ac:dyDescent="0.25">
      <c r="A15" s="140" t="s">
        <v>23</v>
      </c>
      <c r="B15" s="139">
        <v>4.70592177458302</v>
      </c>
      <c r="C15" s="139">
        <v>5.1306755018235135</v>
      </c>
      <c r="D15" s="139">
        <v>5.4262845687184802</v>
      </c>
      <c r="E15" s="139">
        <v>5.5394259168387201</v>
      </c>
      <c r="F15" s="139">
        <v>5.5296800581911203</v>
      </c>
      <c r="G15" s="139">
        <v>5.5648748154338126</v>
      </c>
      <c r="H15" s="139">
        <v>6.3385303275010543</v>
      </c>
      <c r="I15" s="139">
        <v>7.2799625633704874</v>
      </c>
      <c r="J15" s="139">
        <v>7.2256305001618628</v>
      </c>
      <c r="K15" s="139">
        <v>7.332628048523655</v>
      </c>
      <c r="L15" s="139">
        <v>6.9579601579178894</v>
      </c>
      <c r="M15" s="139">
        <v>6.9646520116774902</v>
      </c>
      <c r="N15" s="139">
        <v>6.7683814712999402</v>
      </c>
      <c r="O15" s="139">
        <v>6.2637251570805024</v>
      </c>
      <c r="P15" s="139">
        <v>6.0707963259618483</v>
      </c>
      <c r="Q15" s="139">
        <v>6.205498744666456</v>
      </c>
      <c r="R15" s="139">
        <v>6.230469312082155</v>
      </c>
      <c r="S15" s="139">
        <v>6.2244768763318676</v>
      </c>
      <c r="T15" s="139">
        <v>6.2426105954234901</v>
      </c>
      <c r="U15" s="139">
        <v>6.1645017022883817</v>
      </c>
      <c r="V15" s="139">
        <v>6.3167250985573986</v>
      </c>
      <c r="W15" s="139">
        <v>6.7189484948264155</v>
      </c>
      <c r="X15" s="139">
        <v>6.8668104858263641</v>
      </c>
      <c r="Y15" s="139">
        <v>6.95410702319574</v>
      </c>
      <c r="Z15" s="139">
        <v>6.554327913694225</v>
      </c>
      <c r="AA15" s="139">
        <v>6.4223547803279821</v>
      </c>
      <c r="AB15" s="139">
        <v>6.4365892659397055</v>
      </c>
      <c r="AC15" s="139">
        <v>6.4598526081640877</v>
      </c>
      <c r="AD15" s="139">
        <v>6.7002136461139941</v>
      </c>
      <c r="AE15" s="212">
        <v>6.832411377294429</v>
      </c>
      <c r="AF15" s="206">
        <f t="shared" si="0"/>
        <v>11</v>
      </c>
      <c r="AG15" s="66"/>
      <c r="AH15" s="66"/>
    </row>
    <row r="16" spans="1:34" x14ac:dyDescent="0.25">
      <c r="A16" s="140" t="s">
        <v>24</v>
      </c>
      <c r="B16" s="139">
        <v>5.1028454091075428</v>
      </c>
      <c r="C16" s="139">
        <v>5.4655214087133217</v>
      </c>
      <c r="D16" s="139">
        <v>5.8080535818574974</v>
      </c>
      <c r="E16" s="139">
        <v>5.7958022236487139</v>
      </c>
      <c r="F16" s="139">
        <v>5.6286351539372035</v>
      </c>
      <c r="G16" s="139">
        <v>5.7282697607186606</v>
      </c>
      <c r="H16" s="139">
        <v>6.569972215066409</v>
      </c>
      <c r="I16" s="139">
        <v>7.465000613231342</v>
      </c>
      <c r="J16" s="139">
        <v>7.4073348381726873</v>
      </c>
      <c r="K16" s="139">
        <v>7.5465368139762505</v>
      </c>
      <c r="L16" s="139">
        <v>7.0011400228622609</v>
      </c>
      <c r="M16" s="139">
        <v>7.1316090961380256</v>
      </c>
      <c r="N16" s="139">
        <v>7.0205030549029628</v>
      </c>
      <c r="O16" s="139">
        <v>6.4905088946432219</v>
      </c>
      <c r="P16" s="139">
        <v>6.4825260086227745</v>
      </c>
      <c r="Q16" s="139">
        <v>6.6025931959261062</v>
      </c>
      <c r="R16" s="139">
        <v>6.4490891003958755</v>
      </c>
      <c r="S16" s="139">
        <v>6.5347087912075104</v>
      </c>
      <c r="T16" s="139">
        <v>6.5592656423599198</v>
      </c>
      <c r="U16" s="139">
        <v>6.5654628276183074</v>
      </c>
      <c r="V16" s="139">
        <v>6.6498383459183863</v>
      </c>
      <c r="W16" s="139">
        <v>6.7342138642184644</v>
      </c>
      <c r="X16" s="139">
        <v>7.0823325086279159</v>
      </c>
      <c r="Y16" s="139">
        <v>7.1478790663377234</v>
      </c>
      <c r="Z16" s="139">
        <v>6.6203841482569681</v>
      </c>
      <c r="AA16" s="139">
        <v>6.6247777656750833</v>
      </c>
      <c r="AB16" s="139">
        <v>6.7552550424271285</v>
      </c>
      <c r="AC16" s="139">
        <v>6.556041481609074</v>
      </c>
      <c r="AD16" s="139">
        <v>6.517380758722723</v>
      </c>
      <c r="AE16" s="212">
        <v>6.6344819860059738</v>
      </c>
      <c r="AF16" s="206">
        <f t="shared" si="0"/>
        <v>21</v>
      </c>
      <c r="AG16" s="66"/>
      <c r="AH16" s="66"/>
    </row>
    <row r="17" spans="1:34" x14ac:dyDescent="0.25">
      <c r="A17" s="140" t="s">
        <v>25</v>
      </c>
      <c r="B17" s="139">
        <v>5.0972023895546723</v>
      </c>
      <c r="C17" s="139">
        <v>5.1057186505735146</v>
      </c>
      <c r="D17" s="139">
        <v>5.3064920763634724</v>
      </c>
      <c r="E17" s="139">
        <v>5.4275468970864553</v>
      </c>
      <c r="F17" s="139">
        <v>5.4035214091699491</v>
      </c>
      <c r="G17" s="139">
        <v>5.2666957871780298</v>
      </c>
      <c r="H17" s="139">
        <v>5.964446797438951</v>
      </c>
      <c r="I17" s="139">
        <v>6.8891997938053313</v>
      </c>
      <c r="J17" s="139">
        <v>6.9141938714995952</v>
      </c>
      <c r="K17" s="139">
        <v>7.1055103002754167</v>
      </c>
      <c r="L17" s="139">
        <v>6.6456990373279137</v>
      </c>
      <c r="M17" s="139">
        <v>6.7475885274031917</v>
      </c>
      <c r="N17" s="139">
        <v>6.5337160712904518</v>
      </c>
      <c r="O17" s="139">
        <v>6.1177287367711637</v>
      </c>
      <c r="P17" s="139">
        <v>5.9645027598330973</v>
      </c>
      <c r="Q17" s="139">
        <v>6.2300729724198067</v>
      </c>
      <c r="R17" s="139">
        <v>6.0418165390468435</v>
      </c>
      <c r="S17" s="139">
        <v>5.9861344452795855</v>
      </c>
      <c r="T17" s="139">
        <v>6.064775854683341</v>
      </c>
      <c r="U17" s="139">
        <v>6.1328807111058419</v>
      </c>
      <c r="V17" s="139">
        <v>6.4532449029598293</v>
      </c>
      <c r="W17" s="139">
        <v>6.5236090948138159</v>
      </c>
      <c r="X17" s="139">
        <v>6.74182113733597</v>
      </c>
      <c r="Y17" s="139">
        <v>7.0473046032964826</v>
      </c>
      <c r="Z17" s="139">
        <v>6.7424708400350362</v>
      </c>
      <c r="AA17" s="139">
        <v>6.775343767494995</v>
      </c>
      <c r="AB17" s="139">
        <v>6.8822192834027929</v>
      </c>
      <c r="AC17" s="139">
        <v>6.5768412482872343</v>
      </c>
      <c r="AD17" s="139">
        <v>6.6668791625251451</v>
      </c>
      <c r="AE17" s="212">
        <v>6.776249228056944</v>
      </c>
      <c r="AF17" s="206">
        <f t="shared" si="0"/>
        <v>13</v>
      </c>
      <c r="AG17" s="66"/>
      <c r="AH17" s="66"/>
    </row>
    <row r="18" spans="1:34" x14ac:dyDescent="0.25">
      <c r="A18" s="140" t="s">
        <v>26</v>
      </c>
      <c r="B18" s="139">
        <v>5.1392463489570614</v>
      </c>
      <c r="C18" s="139">
        <v>5.1885625687482522</v>
      </c>
      <c r="D18" s="139">
        <v>5.451213656597667</v>
      </c>
      <c r="E18" s="139">
        <v>5.4427874115966741</v>
      </c>
      <c r="F18" s="139">
        <v>5.3843748279127208</v>
      </c>
      <c r="G18" s="139">
        <v>5.348472054539287</v>
      </c>
      <c r="H18" s="139">
        <v>5.9413359247419457</v>
      </c>
      <c r="I18" s="139">
        <v>6.7426812793692488</v>
      </c>
      <c r="J18" s="139">
        <v>6.8745451996855813</v>
      </c>
      <c r="K18" s="139">
        <v>7.0795903821422037</v>
      </c>
      <c r="L18" s="139">
        <v>6.5826719244064469</v>
      </c>
      <c r="M18" s="139">
        <v>6.6105527644589017</v>
      </c>
      <c r="N18" s="139">
        <v>6.1374222389301885</v>
      </c>
      <c r="O18" s="139">
        <v>5.8276446564296727</v>
      </c>
      <c r="P18" s="139">
        <v>5.8530782099950986</v>
      </c>
      <c r="Q18" s="139">
        <v>5.9398431430756506</v>
      </c>
      <c r="R18" s="139">
        <v>5.8145316566524343</v>
      </c>
      <c r="S18" s="139">
        <v>5.7661168837870616</v>
      </c>
      <c r="T18" s="139">
        <v>5.8930245726871568</v>
      </c>
      <c r="U18" s="139">
        <v>5.9048094924543317</v>
      </c>
      <c r="V18" s="139">
        <v>6.0191235214395995</v>
      </c>
      <c r="W18" s="139">
        <v>6.133437550424869</v>
      </c>
      <c r="X18" s="139">
        <v>6.4400544904439148</v>
      </c>
      <c r="Y18" s="139">
        <v>6.401240211943799</v>
      </c>
      <c r="Z18" s="139">
        <v>6.2102060450298007</v>
      </c>
      <c r="AA18" s="139">
        <v>6.1581685064087859</v>
      </c>
      <c r="AB18" s="139">
        <v>6.0981648872811753</v>
      </c>
      <c r="AC18" s="139">
        <v>6.2428537074681181</v>
      </c>
      <c r="AD18" s="139">
        <v>6.3386097955918501</v>
      </c>
      <c r="AE18" s="212">
        <v>6.5453916425378393</v>
      </c>
      <c r="AF18" s="206">
        <f t="shared" si="0"/>
        <v>22</v>
      </c>
      <c r="AG18" s="66"/>
      <c r="AH18" s="66"/>
    </row>
    <row r="19" spans="1:34" x14ac:dyDescent="0.25">
      <c r="A19" s="140" t="s">
        <v>27</v>
      </c>
      <c r="B19" s="139">
        <v>5.411718321529797</v>
      </c>
      <c r="C19" s="139">
        <v>5.4962678216251373</v>
      </c>
      <c r="D19" s="139">
        <v>5.7350368954372879</v>
      </c>
      <c r="E19" s="139">
        <v>5.9047813060347538</v>
      </c>
      <c r="F19" s="139">
        <v>5.892276606218565</v>
      </c>
      <c r="G19" s="139">
        <v>5.8147851304471256</v>
      </c>
      <c r="H19" s="139">
        <v>6.5748418974204377</v>
      </c>
      <c r="I19" s="139">
        <v>7.5606925943840597</v>
      </c>
      <c r="J19" s="139">
        <v>7.4611752627636827</v>
      </c>
      <c r="K19" s="139">
        <v>7.5300497263248731</v>
      </c>
      <c r="L19" s="139">
        <v>6.9362432110546886</v>
      </c>
      <c r="M19" s="139">
        <v>7.0504829226930639</v>
      </c>
      <c r="N19" s="139">
        <v>6.9048537485996864</v>
      </c>
      <c r="O19" s="139">
        <v>6.3947773114740745</v>
      </c>
      <c r="P19" s="139">
        <v>6.2930384717122934</v>
      </c>
      <c r="Q19" s="139">
        <v>6.3135722801015444</v>
      </c>
      <c r="R19" s="139">
        <v>6.2820653462721729</v>
      </c>
      <c r="S19" s="139">
        <v>6.2635021837437721</v>
      </c>
      <c r="T19" s="139">
        <v>6.2761504827500563</v>
      </c>
      <c r="U19" s="139">
        <v>6.0243195184056972</v>
      </c>
      <c r="V19" s="139">
        <v>6.1481220984416955</v>
      </c>
      <c r="W19" s="139">
        <v>6.5219246784776939</v>
      </c>
      <c r="X19" s="139">
        <v>6.6138121985707548</v>
      </c>
      <c r="Y19" s="139">
        <v>6.7170590068741447</v>
      </c>
      <c r="Z19" s="139">
        <v>6.4928258192999584</v>
      </c>
      <c r="AA19" s="139">
        <v>6.1981673790108189</v>
      </c>
      <c r="AB19" s="139">
        <v>6.0613683066259147</v>
      </c>
      <c r="AC19" s="139">
        <v>5.8621520801109295</v>
      </c>
      <c r="AD19" s="139">
        <v>5.9763225616599662</v>
      </c>
      <c r="AE19" s="212">
        <v>6.0695273090494357</v>
      </c>
      <c r="AF19" s="206">
        <f t="shared" si="0"/>
        <v>37</v>
      </c>
      <c r="AG19" s="66"/>
      <c r="AH19" s="66"/>
    </row>
    <row r="20" spans="1:34" x14ac:dyDescent="0.25">
      <c r="A20" s="140" t="s">
        <v>28</v>
      </c>
      <c r="B20" s="139">
        <v>6.2086232107889296</v>
      </c>
      <c r="C20" s="139">
        <v>6.4790994159137538</v>
      </c>
      <c r="D20" s="139">
        <v>6.613367951851056</v>
      </c>
      <c r="E20" s="139">
        <v>6.6544196306290786</v>
      </c>
      <c r="F20" s="139">
        <v>6.5424443887421573</v>
      </c>
      <c r="G20" s="139">
        <v>6.421903672486784</v>
      </c>
      <c r="H20" s="139">
        <v>7.0031852239442003</v>
      </c>
      <c r="I20" s="139">
        <v>8.2276340960444259</v>
      </c>
      <c r="J20" s="139">
        <v>7.8712509342619965</v>
      </c>
      <c r="K20" s="139">
        <v>8.0390250653447008</v>
      </c>
      <c r="L20" s="139">
        <v>7.3387910291696441</v>
      </c>
      <c r="M20" s="139">
        <v>7.3003401197766369</v>
      </c>
      <c r="N20" s="139">
        <v>7.0126502795955563</v>
      </c>
      <c r="O20" s="139">
        <v>6.8847303466560348</v>
      </c>
      <c r="P20" s="139">
        <v>6.9051634795125745</v>
      </c>
      <c r="Q20" s="139">
        <v>6.8684286164958355</v>
      </c>
      <c r="R20" s="139">
        <v>6.3628409106192052</v>
      </c>
      <c r="S20" s="139">
        <v>6.3520787022563825</v>
      </c>
      <c r="T20" s="139">
        <v>6.5174309800293564</v>
      </c>
      <c r="U20" s="139">
        <v>6.5708052985642826</v>
      </c>
      <c r="V20" s="139">
        <v>6.5110442014214636</v>
      </c>
      <c r="W20" s="139">
        <v>6.4512831042786463</v>
      </c>
      <c r="X20" s="139">
        <v>7.195772258360015</v>
      </c>
      <c r="Y20" s="139">
        <v>7.6256132943539612</v>
      </c>
      <c r="Z20" s="139">
        <v>7.9073311637946597</v>
      </c>
      <c r="AA20" s="139">
        <v>7.7009005048334398</v>
      </c>
      <c r="AB20" s="139">
        <v>7.0439449295316097</v>
      </c>
      <c r="AC20" s="139">
        <v>7.0368682052083029</v>
      </c>
      <c r="AD20" s="139">
        <v>7.0239877649918556</v>
      </c>
      <c r="AE20" s="212">
        <v>7.2396731139230477</v>
      </c>
      <c r="AF20" s="206">
        <f t="shared" si="0"/>
        <v>5</v>
      </c>
      <c r="AG20" s="66"/>
      <c r="AH20" s="66"/>
    </row>
    <row r="21" spans="1:34" x14ac:dyDescent="0.25">
      <c r="A21" s="140" t="s">
        <v>29</v>
      </c>
      <c r="B21" s="139">
        <v>4.6615733784077644</v>
      </c>
      <c r="C21" s="139">
        <v>4.7405595815279984</v>
      </c>
      <c r="D21" s="139">
        <v>4.9030718099206796</v>
      </c>
      <c r="E21" s="139">
        <v>4.896636257650723</v>
      </c>
      <c r="F21" s="139">
        <v>4.859967721132934</v>
      </c>
      <c r="G21" s="139">
        <v>4.8137669299856665</v>
      </c>
      <c r="H21" s="139">
        <v>5.2693829478366716</v>
      </c>
      <c r="I21" s="139">
        <v>6.454174390892323</v>
      </c>
      <c r="J21" s="139">
        <v>6.4251505039352015</v>
      </c>
      <c r="K21" s="139">
        <v>6.6515550334912259</v>
      </c>
      <c r="L21" s="139">
        <v>6.2105392668459389</v>
      </c>
      <c r="M21" s="139">
        <v>5.9450936013771978</v>
      </c>
      <c r="N21" s="139">
        <v>5.7491863071090847</v>
      </c>
      <c r="O21" s="139">
        <v>5.2322579246532852</v>
      </c>
      <c r="P21" s="139">
        <v>5.1536446438938031</v>
      </c>
      <c r="Q21" s="139">
        <v>5.1154506051739279</v>
      </c>
      <c r="R21" s="139">
        <v>4.825520097302733</v>
      </c>
      <c r="S21" s="139">
        <v>4.5847707615843802</v>
      </c>
      <c r="T21" s="139">
        <v>4.8868927609019206</v>
      </c>
      <c r="U21" s="139">
        <v>4.7596594915572483</v>
      </c>
      <c r="V21" s="139">
        <v>5.2366123057556511</v>
      </c>
      <c r="W21" s="139">
        <v>5.4635651199540529</v>
      </c>
      <c r="X21" s="139">
        <v>5.5992277981734855</v>
      </c>
      <c r="Y21" s="139">
        <v>5.7885313905878464</v>
      </c>
      <c r="Z21" s="139">
        <v>5.4377024500892333</v>
      </c>
      <c r="AA21" s="139">
        <v>5.2221403357212033</v>
      </c>
      <c r="AB21" s="139">
        <v>5.3741569794051065</v>
      </c>
      <c r="AC21" s="139">
        <v>5.1469881990209547</v>
      </c>
      <c r="AD21" s="139">
        <v>5.3428681460897334</v>
      </c>
      <c r="AE21" s="212">
        <v>5.7242403285942522</v>
      </c>
      <c r="AF21" s="206">
        <f t="shared" si="0"/>
        <v>47</v>
      </c>
      <c r="AG21" s="66"/>
      <c r="AH21" s="66"/>
    </row>
    <row r="22" spans="1:34" x14ac:dyDescent="0.25">
      <c r="A22" s="141" t="s">
        <v>30</v>
      </c>
      <c r="B22" s="142">
        <v>4.5530091176365275</v>
      </c>
      <c r="C22" s="142">
        <v>4.7458545159430239</v>
      </c>
      <c r="D22" s="142">
        <v>5.1279720150866837</v>
      </c>
      <c r="E22" s="142">
        <v>5.0612827341596107</v>
      </c>
      <c r="F22" s="142">
        <v>5.0319617112859731</v>
      </c>
      <c r="G22" s="142">
        <v>5.1585742898262801</v>
      </c>
      <c r="H22" s="142">
        <v>6.0238653564267786</v>
      </c>
      <c r="I22" s="142">
        <v>6.9034698911087151</v>
      </c>
      <c r="J22" s="142">
        <v>6.7862499323130514</v>
      </c>
      <c r="K22" s="142">
        <v>6.9784459577035163</v>
      </c>
      <c r="L22" s="142">
        <v>6.5589894927175685</v>
      </c>
      <c r="M22" s="142">
        <v>6.4411266532702758</v>
      </c>
      <c r="N22" s="142">
        <v>6.2204020759694725</v>
      </c>
      <c r="O22" s="142">
        <v>5.6784381285689935</v>
      </c>
      <c r="P22" s="142">
        <v>5.6317396895816652</v>
      </c>
      <c r="Q22" s="142">
        <v>5.9143787628128512</v>
      </c>
      <c r="R22" s="142">
        <v>5.7774930413803389</v>
      </c>
      <c r="S22" s="142">
        <v>5.8055734768244402</v>
      </c>
      <c r="T22" s="142">
        <v>5.9684997981826751</v>
      </c>
      <c r="U22" s="142">
        <v>5.7944384020693089</v>
      </c>
      <c r="V22" s="142">
        <v>5.9522394689185489</v>
      </c>
      <c r="W22" s="142">
        <v>6.1100405357677889</v>
      </c>
      <c r="X22" s="142">
        <v>6.2248986965226383</v>
      </c>
      <c r="Y22" s="142">
        <v>6.3029202235889983</v>
      </c>
      <c r="Z22" s="142">
        <v>6.0145468717060924</v>
      </c>
      <c r="AA22" s="142">
        <v>5.7765420069991951</v>
      </c>
      <c r="AB22" s="142">
        <v>5.783926428154726</v>
      </c>
      <c r="AC22" s="142">
        <v>5.8754291469087425</v>
      </c>
      <c r="AD22" s="142">
        <v>6.2304294599347703</v>
      </c>
      <c r="AE22" s="213">
        <v>6.1993811802062693</v>
      </c>
      <c r="AF22" s="82">
        <f t="shared" si="0"/>
        <v>29</v>
      </c>
      <c r="AG22" s="124"/>
      <c r="AH22" s="124"/>
    </row>
    <row r="23" spans="1:34" x14ac:dyDescent="0.25">
      <c r="A23" s="140" t="s">
        <v>31</v>
      </c>
      <c r="B23" s="139">
        <v>4.8740448952176063</v>
      </c>
      <c r="C23" s="139">
        <v>5.0672308793740601</v>
      </c>
      <c r="D23" s="139">
        <v>5.4169369230069151</v>
      </c>
      <c r="E23" s="139">
        <v>5.5531049989204657</v>
      </c>
      <c r="F23" s="139">
        <v>5.5773023366959915</v>
      </c>
      <c r="G23" s="139">
        <v>5.5751852784193421</v>
      </c>
      <c r="H23" s="139">
        <v>6.3827416708630249</v>
      </c>
      <c r="I23" s="139">
        <v>7.3791381630230131</v>
      </c>
      <c r="J23" s="139">
        <v>7.3679463708432635</v>
      </c>
      <c r="K23" s="139">
        <v>7.5622239424916042</v>
      </c>
      <c r="L23" s="139">
        <v>6.9917999953659908</v>
      </c>
      <c r="M23" s="139">
        <v>6.7376749854399547</v>
      </c>
      <c r="N23" s="139">
        <v>6.5405985606771893</v>
      </c>
      <c r="O23" s="139">
        <v>6.0191163194037909</v>
      </c>
      <c r="P23" s="139">
        <v>5.910351490517848</v>
      </c>
      <c r="Q23" s="139">
        <v>5.9453015242303371</v>
      </c>
      <c r="R23" s="139">
        <v>5.8175407275755875</v>
      </c>
      <c r="S23" s="139">
        <v>5.8906995781765685</v>
      </c>
      <c r="T23" s="139">
        <v>5.9398397170251211</v>
      </c>
      <c r="U23" s="139">
        <v>5.4934228961932536</v>
      </c>
      <c r="V23" s="139">
        <v>6.1759036490851056</v>
      </c>
      <c r="W23" s="139">
        <v>6.6083844019769575</v>
      </c>
      <c r="X23" s="139">
        <v>6.7367347293435866</v>
      </c>
      <c r="Y23" s="139">
        <v>6.7558726667059599</v>
      </c>
      <c r="Z23" s="139">
        <v>6.3365550662852597</v>
      </c>
      <c r="AA23" s="139">
        <v>6.1602156271795829</v>
      </c>
      <c r="AB23" s="139">
        <v>6.1023186912731351</v>
      </c>
      <c r="AC23" s="139">
        <v>5.8604565868953991</v>
      </c>
      <c r="AD23" s="139">
        <v>6.1232914499191224</v>
      </c>
      <c r="AE23" s="212">
        <v>6.1413902355162193</v>
      </c>
      <c r="AF23" s="206">
        <f t="shared" si="0"/>
        <v>35</v>
      </c>
      <c r="AG23" s="66"/>
      <c r="AH23" s="66"/>
    </row>
    <row r="24" spans="1:34" x14ac:dyDescent="0.25">
      <c r="A24" s="140" t="s">
        <v>32</v>
      </c>
      <c r="B24" s="139">
        <v>4.6063481821552212</v>
      </c>
      <c r="C24" s="139">
        <v>4.8079895272908644</v>
      </c>
      <c r="D24" s="139">
        <v>5.2119667014782181</v>
      </c>
      <c r="E24" s="139">
        <v>5.2516017972593492</v>
      </c>
      <c r="F24" s="139">
        <v>5.1746079393393574</v>
      </c>
      <c r="G24" s="139">
        <v>5.1089639322761498</v>
      </c>
      <c r="H24" s="139">
        <v>5.8833425737257805</v>
      </c>
      <c r="I24" s="139">
        <v>7.1029513418518313</v>
      </c>
      <c r="J24" s="139">
        <v>7.0964852512767767</v>
      </c>
      <c r="K24" s="139">
        <v>7.1164572547465763</v>
      </c>
      <c r="L24" s="139">
        <v>6.6257155916785493</v>
      </c>
      <c r="M24" s="139">
        <v>6.6238071960728062</v>
      </c>
      <c r="N24" s="139">
        <v>6.2141370192126555</v>
      </c>
      <c r="O24" s="139">
        <v>5.966097222575014</v>
      </c>
      <c r="P24" s="139">
        <v>5.7892921452696751</v>
      </c>
      <c r="Q24" s="139">
        <v>5.8689213428937688</v>
      </c>
      <c r="R24" s="139">
        <v>5.9542252475815696</v>
      </c>
      <c r="S24" s="139">
        <v>6.0830677307101109</v>
      </c>
      <c r="T24" s="139">
        <v>6.097997580779178</v>
      </c>
      <c r="U24" s="139">
        <v>6.0104909820481547</v>
      </c>
      <c r="V24" s="139">
        <v>6.1737363642067642</v>
      </c>
      <c r="W24" s="139">
        <v>6.3369817463653755</v>
      </c>
      <c r="X24" s="139">
        <v>6.3651122700787646</v>
      </c>
      <c r="Y24" s="139">
        <v>6.5497269247098968</v>
      </c>
      <c r="Z24" s="139">
        <v>6.1865610761169476</v>
      </c>
      <c r="AA24" s="139">
        <v>6.0622434119479021</v>
      </c>
      <c r="AB24" s="139">
        <v>5.9480220412634139</v>
      </c>
      <c r="AC24" s="139">
        <v>5.9123826674399753</v>
      </c>
      <c r="AD24" s="139">
        <v>6.0852221750814826</v>
      </c>
      <c r="AE24" s="212">
        <v>6.2015206716182707</v>
      </c>
      <c r="AF24" s="206">
        <f t="shared" si="0"/>
        <v>28</v>
      </c>
      <c r="AG24" s="66"/>
      <c r="AH24" s="66"/>
    </row>
    <row r="25" spans="1:34" x14ac:dyDescent="0.25">
      <c r="A25" s="140" t="s">
        <v>33</v>
      </c>
      <c r="B25" s="139">
        <v>4.9897008513736498</v>
      </c>
      <c r="C25" s="139">
        <v>5.0110524781450501</v>
      </c>
      <c r="D25" s="139">
        <v>5.2413879491732649</v>
      </c>
      <c r="E25" s="139">
        <v>5.3198571290469214</v>
      </c>
      <c r="F25" s="139">
        <v>5.2839872585708134</v>
      </c>
      <c r="G25" s="139">
        <v>5.2829177788532844</v>
      </c>
      <c r="H25" s="139">
        <v>5.8726091144099382</v>
      </c>
      <c r="I25" s="139">
        <v>6.7023363231778177</v>
      </c>
      <c r="J25" s="139">
        <v>6.6619909561593946</v>
      </c>
      <c r="K25" s="139">
        <v>6.7152656143608951</v>
      </c>
      <c r="L25" s="139">
        <v>6.2654525642268428</v>
      </c>
      <c r="M25" s="139">
        <v>6.2725130438848584</v>
      </c>
      <c r="N25" s="139">
        <v>6.0346534550387751</v>
      </c>
      <c r="O25" s="139">
        <v>5.5780451724031082</v>
      </c>
      <c r="P25" s="139">
        <v>5.4140156170149663</v>
      </c>
      <c r="Q25" s="139">
        <v>5.4656302306249422</v>
      </c>
      <c r="R25" s="139">
        <v>5.3545792919290705</v>
      </c>
      <c r="S25" s="139">
        <v>5.4226694091158034</v>
      </c>
      <c r="T25" s="139">
        <v>5.8401689543812383</v>
      </c>
      <c r="U25" s="139">
        <v>5.7531347396489814</v>
      </c>
      <c r="V25" s="139">
        <v>5.9669312256297147</v>
      </c>
      <c r="W25" s="139">
        <v>6.180727711610448</v>
      </c>
      <c r="X25" s="139">
        <v>6.3265674262352327</v>
      </c>
      <c r="Y25" s="139">
        <v>6.4731468908441894</v>
      </c>
      <c r="Z25" s="139">
        <v>6.1386678220876458</v>
      </c>
      <c r="AA25" s="139">
        <v>5.9052946823515144</v>
      </c>
      <c r="AB25" s="139">
        <v>5.6852770583525256</v>
      </c>
      <c r="AC25" s="139">
        <v>5.6800229406191214</v>
      </c>
      <c r="AD25" s="139">
        <v>5.9591637160215907</v>
      </c>
      <c r="AE25" s="212">
        <v>6.0331841353654152</v>
      </c>
      <c r="AF25" s="206">
        <f t="shared" si="0"/>
        <v>38</v>
      </c>
      <c r="AG25" s="66"/>
      <c r="AH25" s="66"/>
    </row>
    <row r="26" spans="1:34" x14ac:dyDescent="0.25">
      <c r="A26" s="140" t="s">
        <v>34</v>
      </c>
      <c r="B26" s="139">
        <v>4.9651869616740454</v>
      </c>
      <c r="C26" s="139">
        <v>5.0218380039613866</v>
      </c>
      <c r="D26" s="139">
        <v>5.3375132147469717</v>
      </c>
      <c r="E26" s="139">
        <v>5.3498089695676505</v>
      </c>
      <c r="F26" s="139">
        <v>5.2918398105404645</v>
      </c>
      <c r="G26" s="139">
        <v>5.332977956030045</v>
      </c>
      <c r="H26" s="139">
        <v>6.2976330652204302</v>
      </c>
      <c r="I26" s="139">
        <v>7.1068674876063334</v>
      </c>
      <c r="J26" s="139">
        <v>6.9661044280188094</v>
      </c>
      <c r="K26" s="139">
        <v>7.0146983045712545</v>
      </c>
      <c r="L26" s="139">
        <v>6.6190481984252729</v>
      </c>
      <c r="M26" s="139">
        <v>6.7211595349102691</v>
      </c>
      <c r="N26" s="139">
        <v>6.4152143233662855</v>
      </c>
      <c r="O26" s="139">
        <v>6.0451465414178553</v>
      </c>
      <c r="P26" s="139">
        <v>5.9959248786158774</v>
      </c>
      <c r="Q26" s="139">
        <v>5.991224600447385</v>
      </c>
      <c r="R26" s="139">
        <v>5.7798682530452039</v>
      </c>
      <c r="S26" s="139">
        <v>5.7856299623695859</v>
      </c>
      <c r="T26" s="139">
        <v>5.7373070345417094</v>
      </c>
      <c r="U26" s="139">
        <v>5.6571945424365451</v>
      </c>
      <c r="V26" s="139">
        <v>5.7429169786850665</v>
      </c>
      <c r="W26" s="139">
        <v>5.8286394149335878</v>
      </c>
      <c r="X26" s="139">
        <v>6.025493256756195</v>
      </c>
      <c r="Y26" s="139">
        <v>6.1897394383170035</v>
      </c>
      <c r="Z26" s="139">
        <v>6.0492666389749399</v>
      </c>
      <c r="AA26" s="139">
        <v>5.7808726844596094</v>
      </c>
      <c r="AB26" s="139">
        <v>5.743039385057604</v>
      </c>
      <c r="AC26" s="139">
        <v>5.3296890736304388</v>
      </c>
      <c r="AD26" s="139">
        <v>5.7278322349155886</v>
      </c>
      <c r="AE26" s="212">
        <v>5.8992820732662654</v>
      </c>
      <c r="AF26" s="206">
        <f t="shared" si="0"/>
        <v>41</v>
      </c>
      <c r="AG26" s="66"/>
      <c r="AH26" s="66"/>
    </row>
    <row r="27" spans="1:34" x14ac:dyDescent="0.25">
      <c r="A27" s="140" t="s">
        <v>35</v>
      </c>
      <c r="B27" s="139">
        <v>5.1383906223852351</v>
      </c>
      <c r="C27" s="139">
        <v>5.5209762824839892</v>
      </c>
      <c r="D27" s="139">
        <v>5.8153019996382653</v>
      </c>
      <c r="E27" s="139">
        <v>5.8897916093062772</v>
      </c>
      <c r="F27" s="139">
        <v>5.793349240749821</v>
      </c>
      <c r="G27" s="139">
        <v>5.8434355746006297</v>
      </c>
      <c r="H27" s="139">
        <v>6.4313358283668833</v>
      </c>
      <c r="I27" s="139">
        <v>7.6262148744492446</v>
      </c>
      <c r="J27" s="139">
        <v>7.6140462978283026</v>
      </c>
      <c r="K27" s="139">
        <v>7.625513741274843</v>
      </c>
      <c r="L27" s="139">
        <v>7.2155366234293909</v>
      </c>
      <c r="M27" s="139">
        <v>7.1705620189948371</v>
      </c>
      <c r="N27" s="139">
        <v>6.7038672516319204</v>
      </c>
      <c r="O27" s="139">
        <v>6.477833979943636</v>
      </c>
      <c r="P27" s="139">
        <v>6.3729383453925896</v>
      </c>
      <c r="Q27" s="139">
        <v>6.4582078331663002</v>
      </c>
      <c r="R27" s="139">
        <v>6.4122718611458556</v>
      </c>
      <c r="S27" s="139">
        <v>6.3882303208013864</v>
      </c>
      <c r="T27" s="139">
        <v>6.4414625232424445</v>
      </c>
      <c r="U27" s="139">
        <v>6.4059938599363697</v>
      </c>
      <c r="V27" s="139">
        <v>6.5169507205512636</v>
      </c>
      <c r="W27" s="139">
        <v>6.6279075811661574</v>
      </c>
      <c r="X27" s="139">
        <v>6.9935634210459963</v>
      </c>
      <c r="Y27" s="139">
        <v>7.0655348752232339</v>
      </c>
      <c r="Z27" s="139">
        <v>6.7040093354122803</v>
      </c>
      <c r="AA27" s="139">
        <v>6.3779134543831617</v>
      </c>
      <c r="AB27" s="139">
        <v>6.200720577008207</v>
      </c>
      <c r="AC27" s="139">
        <v>6.3581857841606562</v>
      </c>
      <c r="AD27" s="139">
        <v>6.4849131782504026</v>
      </c>
      <c r="AE27" s="212">
        <v>6.491182204683879</v>
      </c>
      <c r="AF27" s="206">
        <f t="shared" si="0"/>
        <v>25</v>
      </c>
      <c r="AG27" s="66"/>
      <c r="AH27" s="66"/>
    </row>
    <row r="28" spans="1:34" x14ac:dyDescent="0.25">
      <c r="A28" s="140" t="s">
        <v>36</v>
      </c>
      <c r="B28" s="139">
        <v>5.2314414061292656</v>
      </c>
      <c r="C28" s="139">
        <v>5.2241505818074696</v>
      </c>
      <c r="D28" s="139">
        <v>5.5208545209325486</v>
      </c>
      <c r="E28" s="139">
        <v>5.3410002563088641</v>
      </c>
      <c r="F28" s="139">
        <v>5.0791944012211321</v>
      </c>
      <c r="G28" s="139">
        <v>5.1546535333586352</v>
      </c>
      <c r="H28" s="139">
        <v>5.7995245968419411</v>
      </c>
      <c r="I28" s="139">
        <v>6.4284053483942056</v>
      </c>
      <c r="J28" s="139">
        <v>6.602615115299109</v>
      </c>
      <c r="K28" s="139">
        <v>6.3542282101976229</v>
      </c>
      <c r="L28" s="139">
        <v>6.494583693658039</v>
      </c>
      <c r="M28" s="139">
        <v>6.1824670284696372</v>
      </c>
      <c r="N28" s="139">
        <v>5.8576019255047047</v>
      </c>
      <c r="O28" s="139">
        <v>5.5852650979500282</v>
      </c>
      <c r="P28" s="139">
        <v>5.6181180178409891</v>
      </c>
      <c r="Q28" s="139">
        <v>5.6827522867719233</v>
      </c>
      <c r="R28" s="139">
        <v>5.7077153681685999</v>
      </c>
      <c r="S28" s="139">
        <v>5.6382710811155246</v>
      </c>
      <c r="T28" s="139">
        <v>5.6717550384901179</v>
      </c>
      <c r="U28" s="139">
        <v>5.6252860454057494</v>
      </c>
      <c r="V28" s="139">
        <v>5.7860999395004633</v>
      </c>
      <c r="W28" s="139">
        <v>5.9469138335951763</v>
      </c>
      <c r="X28" s="139">
        <v>6.0756591308744987</v>
      </c>
      <c r="Y28" s="139">
        <v>6.2323093760881321</v>
      </c>
      <c r="Z28" s="139">
        <v>6.2792078990771234</v>
      </c>
      <c r="AA28" s="139">
        <v>6.0403062350382708</v>
      </c>
      <c r="AB28" s="139">
        <v>5.9785736869438058</v>
      </c>
      <c r="AC28" s="139">
        <v>5.881126085567363</v>
      </c>
      <c r="AD28" s="139">
        <v>6.0667175992809632</v>
      </c>
      <c r="AE28" s="212">
        <v>6.1686989456317622</v>
      </c>
      <c r="AF28" s="206">
        <f t="shared" si="0"/>
        <v>32</v>
      </c>
      <c r="AG28" s="66"/>
      <c r="AH28" s="66"/>
    </row>
    <row r="29" spans="1:34" x14ac:dyDescent="0.25">
      <c r="A29" s="140" t="s">
        <v>37</v>
      </c>
      <c r="B29" s="139">
        <v>5.3328412563808865</v>
      </c>
      <c r="C29" s="139">
        <v>5.308950760846507</v>
      </c>
      <c r="D29" s="139">
        <v>5.4995028203687326</v>
      </c>
      <c r="E29" s="139">
        <v>5.6605994817633416</v>
      </c>
      <c r="F29" s="139">
        <v>5.7113983596441606</v>
      </c>
      <c r="G29" s="139">
        <v>5.5603263997529684</v>
      </c>
      <c r="H29" s="139">
        <v>6.3252697247843876</v>
      </c>
      <c r="I29" s="139">
        <v>7.2253897762872565</v>
      </c>
      <c r="J29" s="139">
        <v>7.1465704888998074</v>
      </c>
      <c r="K29" s="139">
        <v>7.3161331649958683</v>
      </c>
      <c r="L29" s="139">
        <v>6.8496855451705914</v>
      </c>
      <c r="M29" s="139">
        <v>7.0180863427913263</v>
      </c>
      <c r="N29" s="139">
        <v>6.5625511655514055</v>
      </c>
      <c r="O29" s="139">
        <v>6.3499302637129684</v>
      </c>
      <c r="P29" s="139">
        <v>6.1914960520347346</v>
      </c>
      <c r="Q29" s="139">
        <v>6.2891942111305115</v>
      </c>
      <c r="R29" s="139">
        <v>6.0909913790785213</v>
      </c>
      <c r="S29" s="139">
        <v>6.0727527587144046</v>
      </c>
      <c r="T29" s="139">
        <v>6.1427006052113189</v>
      </c>
      <c r="U29" s="139">
        <v>6.0890817400818902</v>
      </c>
      <c r="V29" s="139">
        <v>6.2196301691043789</v>
      </c>
      <c r="W29" s="139">
        <v>6.3501785981268677</v>
      </c>
      <c r="X29" s="139">
        <v>6.6874743614097856</v>
      </c>
      <c r="Y29" s="139">
        <v>6.6810356761029448</v>
      </c>
      <c r="Z29" s="139">
        <v>6.3712342413553014</v>
      </c>
      <c r="AA29" s="139">
        <v>6.3837533101291095</v>
      </c>
      <c r="AB29" s="139">
        <v>6.35220917203978</v>
      </c>
      <c r="AC29" s="139">
        <v>6.0506572368608085</v>
      </c>
      <c r="AD29" s="139">
        <v>6.4952627570148902</v>
      </c>
      <c r="AE29" s="212">
        <v>6.5240063512238891</v>
      </c>
      <c r="AF29" s="206">
        <f t="shared" si="0"/>
        <v>23</v>
      </c>
      <c r="AG29" s="66"/>
      <c r="AH29" s="66"/>
    </row>
    <row r="30" spans="1:34" x14ac:dyDescent="0.25">
      <c r="A30" s="140" t="s">
        <v>38</v>
      </c>
      <c r="B30" s="139">
        <v>4.5867630761804312</v>
      </c>
      <c r="C30" s="139">
        <v>5.257440447097836</v>
      </c>
      <c r="D30" s="139">
        <v>5.5351824026953116</v>
      </c>
      <c r="E30" s="139">
        <v>5.4516587371225365</v>
      </c>
      <c r="F30" s="139">
        <v>5.3330340509924987</v>
      </c>
      <c r="G30" s="139">
        <v>5.3690234251287068</v>
      </c>
      <c r="H30" s="139">
        <v>6.2581511471570028</v>
      </c>
      <c r="I30" s="139">
        <v>7.1805362999790159</v>
      </c>
      <c r="J30" s="139">
        <v>7.1473315282746572</v>
      </c>
      <c r="K30" s="139">
        <v>7.1202028831433566</v>
      </c>
      <c r="L30" s="139">
        <v>6.7643637512730432</v>
      </c>
      <c r="M30" s="139">
        <v>6.8014405397856077</v>
      </c>
      <c r="N30" s="139">
        <v>6.5649457732539922</v>
      </c>
      <c r="O30" s="139">
        <v>6.0572554118721804</v>
      </c>
      <c r="P30" s="139">
        <v>5.9242802081367856</v>
      </c>
      <c r="Q30" s="139">
        <v>5.9027452872285471</v>
      </c>
      <c r="R30" s="139">
        <v>5.7979435073045602</v>
      </c>
      <c r="S30" s="139">
        <v>6.0189066951704735</v>
      </c>
      <c r="T30" s="139">
        <v>6.146447361976354</v>
      </c>
      <c r="U30" s="139">
        <v>6.0200874593949996</v>
      </c>
      <c r="V30" s="139">
        <v>6.1926757809759962</v>
      </c>
      <c r="W30" s="139">
        <v>6.615264102556992</v>
      </c>
      <c r="X30" s="139">
        <v>6.6772578661442434</v>
      </c>
      <c r="Y30" s="139">
        <v>6.726917241159966</v>
      </c>
      <c r="Z30" s="139">
        <v>6.5347221766065751</v>
      </c>
      <c r="AA30" s="139">
        <v>6.3408833980602157</v>
      </c>
      <c r="AB30" s="139">
        <v>6.5151306271197402</v>
      </c>
      <c r="AC30" s="139">
        <v>6.7885743521144812</v>
      </c>
      <c r="AD30" s="139">
        <v>7.1099236225711353</v>
      </c>
      <c r="AE30" s="212">
        <v>7.2367898283255281</v>
      </c>
      <c r="AF30" s="206">
        <f t="shared" si="0"/>
        <v>6</v>
      </c>
      <c r="AG30" s="66"/>
      <c r="AH30" s="66"/>
    </row>
    <row r="31" spans="1:34" x14ac:dyDescent="0.25">
      <c r="A31" s="140" t="s">
        <v>39</v>
      </c>
      <c r="B31" s="139">
        <v>4.8205863665283566</v>
      </c>
      <c r="C31" s="139">
        <v>5.4571697539958475</v>
      </c>
      <c r="D31" s="139">
        <v>5.7750167599749105</v>
      </c>
      <c r="E31" s="139">
        <v>5.858375134158516</v>
      </c>
      <c r="F31" s="139">
        <v>5.8913736792255227</v>
      </c>
      <c r="G31" s="139">
        <v>5.8727402841963645</v>
      </c>
      <c r="H31" s="139">
        <v>6.7235080149885462</v>
      </c>
      <c r="I31" s="139">
        <v>7.6933449042643609</v>
      </c>
      <c r="J31" s="139">
        <v>7.6506972397318984</v>
      </c>
      <c r="K31" s="139">
        <v>7.8116581827590839</v>
      </c>
      <c r="L31" s="139">
        <v>7.3169612920312836</v>
      </c>
      <c r="M31" s="139">
        <v>6.9008870600595218</v>
      </c>
      <c r="N31" s="139">
        <v>6.2965603626878872</v>
      </c>
      <c r="O31" s="139">
        <v>6.3876393325278666</v>
      </c>
      <c r="P31" s="139">
        <v>6.5262036916702346</v>
      </c>
      <c r="Q31" s="139">
        <v>6.6705537975825546</v>
      </c>
      <c r="R31" s="139">
        <v>6.4688690804809497</v>
      </c>
      <c r="S31" s="139">
        <v>6.4328727585750194</v>
      </c>
      <c r="T31" s="139">
        <v>6.4030451683528877</v>
      </c>
      <c r="U31" s="139">
        <v>6.1820107858092541</v>
      </c>
      <c r="V31" s="139">
        <v>6.4944004683072976</v>
      </c>
      <c r="W31" s="139">
        <v>7.0567901508053428</v>
      </c>
      <c r="X31" s="139">
        <v>7.1698516829888117</v>
      </c>
      <c r="Y31" s="139">
        <v>7.2205275808622051</v>
      </c>
      <c r="Z31" s="139">
        <v>6.8631278701000866</v>
      </c>
      <c r="AA31" s="139">
        <v>6.59874227778052</v>
      </c>
      <c r="AB31" s="139">
        <v>6.5878565556205873</v>
      </c>
      <c r="AC31" s="139">
        <v>6.0014619680302888</v>
      </c>
      <c r="AD31" s="139">
        <v>6.4006426256386675</v>
      </c>
      <c r="AE31" s="212">
        <v>6.49375297383909</v>
      </c>
      <c r="AF31" s="206">
        <f t="shared" si="0"/>
        <v>24</v>
      </c>
      <c r="AG31" s="66"/>
      <c r="AH31" s="66"/>
    </row>
    <row r="32" spans="1:34" x14ac:dyDescent="0.25">
      <c r="A32" s="141" t="s">
        <v>40</v>
      </c>
      <c r="B32" s="142">
        <v>4.0661300364123258</v>
      </c>
      <c r="C32" s="142">
        <v>4.4965944929596446</v>
      </c>
      <c r="D32" s="142">
        <v>4.8684781691656909</v>
      </c>
      <c r="E32" s="142">
        <v>4.9464896726340424</v>
      </c>
      <c r="F32" s="142">
        <v>4.9587869170088599</v>
      </c>
      <c r="G32" s="142">
        <v>5.0121345455860951</v>
      </c>
      <c r="H32" s="142">
        <v>5.5233923171969659</v>
      </c>
      <c r="I32" s="142">
        <v>6.8638823861948701</v>
      </c>
      <c r="J32" s="142">
        <v>6.8970891606544935</v>
      </c>
      <c r="K32" s="142">
        <v>7.1839105057282433</v>
      </c>
      <c r="L32" s="142">
        <v>6.3589982190060184</v>
      </c>
      <c r="M32" s="142">
        <v>6.0819574271380397</v>
      </c>
      <c r="N32" s="142">
        <v>5.7660590031264967</v>
      </c>
      <c r="O32" s="142">
        <v>5.559517976825096</v>
      </c>
      <c r="P32" s="142">
        <v>5.4616576323143038</v>
      </c>
      <c r="Q32" s="142">
        <v>5.4008522243632981</v>
      </c>
      <c r="R32" s="142">
        <v>5.4944402610344358</v>
      </c>
      <c r="S32" s="142">
        <v>5.3010673747181443</v>
      </c>
      <c r="T32" s="142">
        <v>5.3196255802224055</v>
      </c>
      <c r="U32" s="142">
        <v>5.2036590171723276</v>
      </c>
      <c r="V32" s="142">
        <v>5.420934414937296</v>
      </c>
      <c r="W32" s="142">
        <v>5.8882098127022644</v>
      </c>
      <c r="X32" s="142">
        <v>5.792339370824612</v>
      </c>
      <c r="Y32" s="142">
        <v>5.8838793829908527</v>
      </c>
      <c r="Z32" s="142">
        <v>5.4544887582885382</v>
      </c>
      <c r="AA32" s="142">
        <v>5.4286579763362584</v>
      </c>
      <c r="AB32" s="142">
        <v>4.9443068844167772</v>
      </c>
      <c r="AC32" s="142">
        <v>4.7192652897346568</v>
      </c>
      <c r="AD32" s="142">
        <v>5.0233252844160816</v>
      </c>
      <c r="AE32" s="213">
        <v>5.1066330408836418</v>
      </c>
      <c r="AF32" s="82">
        <f t="shared" si="0"/>
        <v>54</v>
      </c>
      <c r="AG32" s="124"/>
      <c r="AH32" s="124"/>
    </row>
    <row r="33" spans="1:34" x14ac:dyDescent="0.25">
      <c r="A33" s="140" t="s">
        <v>41</v>
      </c>
      <c r="B33" s="139">
        <v>5.382592036187142</v>
      </c>
      <c r="C33" s="139">
        <v>5.4919103583929925</v>
      </c>
      <c r="D33" s="139">
        <v>5.5710137768650796</v>
      </c>
      <c r="E33" s="139">
        <v>5.4926548064298988</v>
      </c>
      <c r="F33" s="139">
        <v>5.3919438735720426</v>
      </c>
      <c r="G33" s="139">
        <v>5.2128114412125486</v>
      </c>
      <c r="H33" s="139">
        <v>5.7833170223521719</v>
      </c>
      <c r="I33" s="139">
        <v>6.5343039844348763</v>
      </c>
      <c r="J33" s="139">
        <v>6.4120546601021058</v>
      </c>
      <c r="K33" s="139">
        <v>6.4656225392685585</v>
      </c>
      <c r="L33" s="139">
        <v>6.2894952482303355</v>
      </c>
      <c r="M33" s="139">
        <v>6.4289484484463344</v>
      </c>
      <c r="N33" s="139">
        <v>6.4376913781290312</v>
      </c>
      <c r="O33" s="139">
        <v>6.051001794441242</v>
      </c>
      <c r="P33" s="139">
        <v>5.8739770571134269</v>
      </c>
      <c r="Q33" s="139">
        <v>5.8941257960511475</v>
      </c>
      <c r="R33" s="139">
        <v>5.9362494771053234</v>
      </c>
      <c r="S33" s="139">
        <v>5.5311362837230007</v>
      </c>
      <c r="T33" s="139">
        <v>5.9147293222232395</v>
      </c>
      <c r="U33" s="139">
        <v>6.1379712153903991</v>
      </c>
      <c r="V33" s="139">
        <v>5.9625538557668039</v>
      </c>
      <c r="W33" s="139">
        <v>5.7871364961432086</v>
      </c>
      <c r="X33" s="139">
        <v>6.1192094661150263</v>
      </c>
      <c r="Y33" s="139">
        <v>6.6827337209197157</v>
      </c>
      <c r="Z33" s="139">
        <v>6.3490412132111995</v>
      </c>
      <c r="AA33" s="139">
        <v>5.9648955036864235</v>
      </c>
      <c r="AB33" s="139">
        <v>5.6596498496100534</v>
      </c>
      <c r="AC33" s="139">
        <v>5.0465693764743733</v>
      </c>
      <c r="AD33" s="139">
        <v>5.3531752662922765</v>
      </c>
      <c r="AE33" s="212">
        <v>5.610769265799366</v>
      </c>
      <c r="AF33" s="206">
        <f t="shared" si="0"/>
        <v>50</v>
      </c>
      <c r="AG33" s="66"/>
      <c r="AH33" s="66"/>
    </row>
    <row r="34" spans="1:34" x14ac:dyDescent="0.25">
      <c r="A34" s="140" t="s">
        <v>42</v>
      </c>
      <c r="B34" s="139">
        <v>4.5480476119417901</v>
      </c>
      <c r="C34" s="139">
        <v>4.6046130063509452</v>
      </c>
      <c r="D34" s="139">
        <v>4.766553110402632</v>
      </c>
      <c r="E34" s="139">
        <v>4.7871943960840166</v>
      </c>
      <c r="F34" s="139">
        <v>4.7264112097806832</v>
      </c>
      <c r="G34" s="139">
        <v>4.7025036941752152</v>
      </c>
      <c r="H34" s="139">
        <v>5.4626925220590001</v>
      </c>
      <c r="I34" s="139">
        <v>6.4142053322034265</v>
      </c>
      <c r="J34" s="139">
        <v>6.3635672700905479</v>
      </c>
      <c r="K34" s="139">
        <v>6.7166220754989592</v>
      </c>
      <c r="L34" s="139">
        <v>6.2240200453241066</v>
      </c>
      <c r="M34" s="139">
        <v>6.0710250898977476</v>
      </c>
      <c r="N34" s="139">
        <v>5.6436152374756947</v>
      </c>
      <c r="O34" s="139">
        <v>5.3544835493311771</v>
      </c>
      <c r="P34" s="139">
        <v>5.4073532195861098</v>
      </c>
      <c r="Q34" s="139">
        <v>5.4735768936411269</v>
      </c>
      <c r="R34" s="139">
        <v>5.4098853782494203</v>
      </c>
      <c r="S34" s="139">
        <v>5.418337909189904</v>
      </c>
      <c r="T34" s="139">
        <v>5.6152653222677644</v>
      </c>
      <c r="U34" s="139">
        <v>5.4327405942655469</v>
      </c>
      <c r="V34" s="139">
        <v>5.6217696987809376</v>
      </c>
      <c r="W34" s="139">
        <v>5.8107988032963283</v>
      </c>
      <c r="X34" s="139">
        <v>5.838468944011689</v>
      </c>
      <c r="Y34" s="139">
        <v>5.8636017830167217</v>
      </c>
      <c r="Z34" s="139">
        <v>5.6169973996654647</v>
      </c>
      <c r="AA34" s="139">
        <v>5.8270599638175717</v>
      </c>
      <c r="AB34" s="139">
        <v>5.4984611882586849</v>
      </c>
      <c r="AC34" s="139">
        <v>5.5647965454317703</v>
      </c>
      <c r="AD34" s="139">
        <v>5.8042874719205297</v>
      </c>
      <c r="AE34" s="212">
        <v>5.8816904857912737</v>
      </c>
      <c r="AF34" s="206">
        <f t="shared" si="0"/>
        <v>43</v>
      </c>
      <c r="AG34" s="66"/>
      <c r="AH34" s="66"/>
    </row>
    <row r="35" spans="1:34" x14ac:dyDescent="0.25">
      <c r="A35" s="140" t="s">
        <v>43</v>
      </c>
      <c r="B35" s="139">
        <v>5.4742949465543962</v>
      </c>
      <c r="C35" s="139">
        <v>5.4697519709078097</v>
      </c>
      <c r="D35" s="139">
        <v>5.8255359650634819</v>
      </c>
      <c r="E35" s="139">
        <v>5.7531233318909933</v>
      </c>
      <c r="F35" s="139">
        <v>5.6359493218595764</v>
      </c>
      <c r="G35" s="139">
        <v>5.656237614089326</v>
      </c>
      <c r="H35" s="139">
        <v>6.3064734112382901</v>
      </c>
      <c r="I35" s="139">
        <v>7.5058530454043879</v>
      </c>
      <c r="J35" s="139">
        <v>7.4764790322739358</v>
      </c>
      <c r="K35" s="139">
        <v>7.5713458855618523</v>
      </c>
      <c r="L35" s="139">
        <v>7.2326034730907995</v>
      </c>
      <c r="M35" s="139">
        <v>7.1387754498721332</v>
      </c>
      <c r="N35" s="139">
        <v>6.6693809856496564</v>
      </c>
      <c r="O35" s="139">
        <v>6.3606173706283453</v>
      </c>
      <c r="P35" s="139">
        <v>6.3899460515660849</v>
      </c>
      <c r="Q35" s="139">
        <v>6.3989083067839907</v>
      </c>
      <c r="R35" s="139">
        <v>6.5349054565626714</v>
      </c>
      <c r="S35" s="139">
        <v>6.4966305478102928</v>
      </c>
      <c r="T35" s="139">
        <v>6.6868723402366568</v>
      </c>
      <c r="U35" s="139">
        <v>6.6413999646619395</v>
      </c>
      <c r="V35" s="139">
        <v>6.7687256258495436</v>
      </c>
      <c r="W35" s="139">
        <v>6.8960512870371469</v>
      </c>
      <c r="X35" s="139">
        <v>6.8744720410541582</v>
      </c>
      <c r="Y35" s="139">
        <v>6.8448395323804618</v>
      </c>
      <c r="Z35" s="139">
        <v>6.6864259681032916</v>
      </c>
      <c r="AA35" s="139">
        <v>6.3502974281469484</v>
      </c>
      <c r="AB35" s="139">
        <v>6.2238749328942742</v>
      </c>
      <c r="AC35" s="139">
        <v>6.3434771453788921</v>
      </c>
      <c r="AD35" s="139">
        <v>6.6197600771346812</v>
      </c>
      <c r="AE35" s="212">
        <v>6.7705493730560322</v>
      </c>
      <c r="AF35" s="206">
        <f t="shared" si="0"/>
        <v>14</v>
      </c>
      <c r="AG35" s="66"/>
      <c r="AH35" s="66"/>
    </row>
    <row r="36" spans="1:34" x14ac:dyDescent="0.25">
      <c r="A36" s="140" t="s">
        <v>44</v>
      </c>
      <c r="B36" s="139">
        <v>5.5135033656010561</v>
      </c>
      <c r="C36" s="139">
        <v>5.7571169433229592</v>
      </c>
      <c r="D36" s="139">
        <v>5.6635222357067985</v>
      </c>
      <c r="E36" s="139">
        <v>5.6033236655927041</v>
      </c>
      <c r="F36" s="139">
        <v>5.5512686258403985</v>
      </c>
      <c r="G36" s="139">
        <v>5.335696136432321</v>
      </c>
      <c r="H36" s="139">
        <v>5.5644493014538838</v>
      </c>
      <c r="I36" s="139">
        <v>6.3539044504401545</v>
      </c>
      <c r="J36" s="139">
        <v>6.4069284013089955</v>
      </c>
      <c r="K36" s="139">
        <v>6.5047840810705502</v>
      </c>
      <c r="L36" s="139">
        <v>5.8181817726641452</v>
      </c>
      <c r="M36" s="139">
        <v>6.2065729058416288</v>
      </c>
      <c r="N36" s="139">
        <v>6.3547995298346578</v>
      </c>
      <c r="O36" s="139">
        <v>5.9108549760254805</v>
      </c>
      <c r="P36" s="139">
        <v>5.7689486055967398</v>
      </c>
      <c r="Q36" s="139">
        <v>6.1741375855757301</v>
      </c>
      <c r="R36" s="139">
        <v>5.6472804111408372</v>
      </c>
      <c r="S36" s="139">
        <v>5.7710677476055565</v>
      </c>
      <c r="T36" s="139">
        <v>5.6171424863230381</v>
      </c>
      <c r="U36" s="139">
        <v>5.6758729752379589</v>
      </c>
      <c r="V36" s="139">
        <v>6.1673671956374818</v>
      </c>
      <c r="W36" s="139">
        <v>6.4088614160370074</v>
      </c>
      <c r="X36" s="139">
        <v>6.6327566428972133</v>
      </c>
      <c r="Y36" s="139">
        <v>6.7082197750755466</v>
      </c>
      <c r="Z36" s="139">
        <v>6.4619643933224085</v>
      </c>
      <c r="AA36" s="139">
        <v>6.2025234248557792</v>
      </c>
      <c r="AB36" s="139">
        <v>6.2443067034566297</v>
      </c>
      <c r="AC36" s="139">
        <v>6.1629964468365577</v>
      </c>
      <c r="AD36" s="139">
        <v>6.1003297414965623</v>
      </c>
      <c r="AE36" s="212">
        <v>6.2324606867992642</v>
      </c>
      <c r="AF36" s="206">
        <f t="shared" si="0"/>
        <v>27</v>
      </c>
      <c r="AG36" s="66"/>
      <c r="AH36" s="66"/>
    </row>
    <row r="37" spans="1:34" x14ac:dyDescent="0.25">
      <c r="A37" s="140" t="s">
        <v>45</v>
      </c>
      <c r="B37" s="139">
        <v>4.7946768048455848</v>
      </c>
      <c r="C37" s="139">
        <v>5.1571009334620861</v>
      </c>
      <c r="D37" s="139">
        <v>5.1873346925775081</v>
      </c>
      <c r="E37" s="139">
        <v>5.3543783027226439</v>
      </c>
      <c r="F37" s="139">
        <v>5.1918341465975173</v>
      </c>
      <c r="G37" s="139">
        <v>5.208611109110814</v>
      </c>
      <c r="H37" s="139">
        <v>5.8487424900243399</v>
      </c>
      <c r="I37" s="139">
        <v>7.0075388290845924</v>
      </c>
      <c r="J37" s="139">
        <v>6.9303708833990862</v>
      </c>
      <c r="K37" s="139">
        <v>7.0390512072840776</v>
      </c>
      <c r="L37" s="139">
        <v>6.5219842133742087</v>
      </c>
      <c r="M37" s="139">
        <v>6.5960938251199526</v>
      </c>
      <c r="N37" s="139">
        <v>6.1061110778452914</v>
      </c>
      <c r="O37" s="139">
        <v>5.8356534486466183</v>
      </c>
      <c r="P37" s="139">
        <v>5.7578917120814452</v>
      </c>
      <c r="Q37" s="139">
        <v>5.8191324566349323</v>
      </c>
      <c r="R37" s="139">
        <v>5.9617859535713729</v>
      </c>
      <c r="S37" s="139">
        <v>6.0097141125047111</v>
      </c>
      <c r="T37" s="139">
        <v>5.9856513417648332</v>
      </c>
      <c r="U37" s="139">
        <v>6.0377810168948205</v>
      </c>
      <c r="V37" s="139">
        <v>6.0875965701888006</v>
      </c>
      <c r="W37" s="139">
        <v>6.137412123482779</v>
      </c>
      <c r="X37" s="139">
        <v>6.1905735830011954</v>
      </c>
      <c r="Y37" s="139">
        <v>6.2382710791933231</v>
      </c>
      <c r="Z37" s="139">
        <v>5.9628462989501285</v>
      </c>
      <c r="AA37" s="139">
        <v>6.4280170481561942</v>
      </c>
      <c r="AB37" s="139">
        <v>6.0157517947528962</v>
      </c>
      <c r="AC37" s="139">
        <v>5.8183114194836616</v>
      </c>
      <c r="AD37" s="139">
        <v>5.9189645477618296</v>
      </c>
      <c r="AE37" s="212">
        <v>5.9570795190370891</v>
      </c>
      <c r="AF37" s="206">
        <f t="shared" si="0"/>
        <v>40</v>
      </c>
      <c r="AG37" s="66"/>
      <c r="AH37" s="66"/>
    </row>
    <row r="38" spans="1:34" x14ac:dyDescent="0.25">
      <c r="A38" s="140" t="s">
        <v>46</v>
      </c>
      <c r="B38" s="139">
        <v>5.4974620196226045</v>
      </c>
      <c r="C38" s="139">
        <v>5.56426912092524</v>
      </c>
      <c r="D38" s="139">
        <v>5.70387877235917</v>
      </c>
      <c r="E38" s="139">
        <v>5.8047429872775158</v>
      </c>
      <c r="F38" s="139">
        <v>5.7552558369044045</v>
      </c>
      <c r="G38" s="139">
        <v>5.6198203899164536</v>
      </c>
      <c r="H38" s="139">
        <v>6.4759329561384487</v>
      </c>
      <c r="I38" s="139">
        <v>7.2029617516727882</v>
      </c>
      <c r="J38" s="139">
        <v>6.9903722544495839</v>
      </c>
      <c r="K38" s="139">
        <v>7.0741142833131363</v>
      </c>
      <c r="L38" s="139">
        <v>6.5904550761179346</v>
      </c>
      <c r="M38" s="139">
        <v>6.7472223630965615</v>
      </c>
      <c r="N38" s="139">
        <v>6.3069495256777133</v>
      </c>
      <c r="O38" s="139">
        <v>5.9624236398265591</v>
      </c>
      <c r="P38" s="139">
        <v>5.9227780781890784</v>
      </c>
      <c r="Q38" s="139">
        <v>5.9708503544460241</v>
      </c>
      <c r="R38" s="139">
        <v>5.8593606829556961</v>
      </c>
      <c r="S38" s="139">
        <v>5.7047545194492333</v>
      </c>
      <c r="T38" s="139">
        <v>5.8654022201857963</v>
      </c>
      <c r="U38" s="139">
        <v>5.9104395619504038</v>
      </c>
      <c r="V38" s="139">
        <v>5.9766880310093571</v>
      </c>
      <c r="W38" s="139">
        <v>6.0429365000683122</v>
      </c>
      <c r="X38" s="139">
        <v>6.201098206603894</v>
      </c>
      <c r="Y38" s="139">
        <v>6.549051130545374</v>
      </c>
      <c r="Z38" s="139">
        <v>6.3521564925316216</v>
      </c>
      <c r="AA38" s="139">
        <v>6.3791452657916716</v>
      </c>
      <c r="AB38" s="139">
        <v>6.7669380882700763</v>
      </c>
      <c r="AC38" s="139">
        <v>6.9920885474628607</v>
      </c>
      <c r="AD38" s="139">
        <v>7.0860267269733352</v>
      </c>
      <c r="AE38" s="212">
        <v>7.2489042629327081</v>
      </c>
      <c r="AF38" s="206">
        <f t="shared" si="0"/>
        <v>4</v>
      </c>
      <c r="AG38" s="66"/>
      <c r="AH38" s="66"/>
    </row>
    <row r="39" spans="1:34" x14ac:dyDescent="0.25">
      <c r="A39" s="140" t="s">
        <v>47</v>
      </c>
      <c r="B39" s="139">
        <v>4.9002891763980685</v>
      </c>
      <c r="C39" s="139">
        <v>4.988060081779075</v>
      </c>
      <c r="D39" s="139">
        <v>5.1423725839313112</v>
      </c>
      <c r="E39" s="139">
        <v>5.155071828599878</v>
      </c>
      <c r="F39" s="139">
        <v>5.0398065765780933</v>
      </c>
      <c r="G39" s="139">
        <v>5.0174899903217849</v>
      </c>
      <c r="H39" s="139">
        <v>5.6408249235498626</v>
      </c>
      <c r="I39" s="139">
        <v>6.704099793177126</v>
      </c>
      <c r="J39" s="139">
        <v>6.5571064311616354</v>
      </c>
      <c r="K39" s="139">
        <v>6.6911745789869999</v>
      </c>
      <c r="L39" s="139">
        <v>6.2336737734039023</v>
      </c>
      <c r="M39" s="139">
        <v>6.6310695932952317</v>
      </c>
      <c r="N39" s="139">
        <v>6.5862483711345172</v>
      </c>
      <c r="O39" s="139">
        <v>6.158316960260847</v>
      </c>
      <c r="P39" s="139">
        <v>6.2738234535330992</v>
      </c>
      <c r="Q39" s="139">
        <v>6.5394440334352062</v>
      </c>
      <c r="R39" s="139">
        <v>6.2628718578823364</v>
      </c>
      <c r="S39" s="139">
        <v>6.3550818030312257</v>
      </c>
      <c r="T39" s="139">
        <v>6.3239601899063</v>
      </c>
      <c r="U39" s="139">
        <v>6.1710862204788697</v>
      </c>
      <c r="V39" s="139">
        <v>6.6350902200160427</v>
      </c>
      <c r="W39" s="139">
        <v>6.8490942195532165</v>
      </c>
      <c r="X39" s="139">
        <v>6.8992626984880259</v>
      </c>
      <c r="Y39" s="139">
        <v>7.0384519280009625</v>
      </c>
      <c r="Z39" s="139">
        <v>6.9848078786542116</v>
      </c>
      <c r="AA39" s="139">
        <v>6.8339311001081242</v>
      </c>
      <c r="AB39" s="139">
        <v>6.9058177688538631</v>
      </c>
      <c r="AC39" s="139">
        <v>6.4292842270287496</v>
      </c>
      <c r="AD39" s="139">
        <v>6.6576482996735518</v>
      </c>
      <c r="AE39" s="212">
        <v>6.7566823220057755</v>
      </c>
      <c r="AF39" s="206">
        <f t="shared" si="0"/>
        <v>16</v>
      </c>
      <c r="AG39" s="66"/>
      <c r="AH39" s="66"/>
    </row>
    <row r="40" spans="1:34" x14ac:dyDescent="0.25">
      <c r="A40" s="140" t="s">
        <v>48</v>
      </c>
      <c r="B40" s="139">
        <v>4.4201204139081973</v>
      </c>
      <c r="C40" s="139">
        <v>4.7972427580785668</v>
      </c>
      <c r="D40" s="139">
        <v>5.1106380023950546</v>
      </c>
      <c r="E40" s="139">
        <v>5.1780859665764414</v>
      </c>
      <c r="F40" s="139">
        <v>5.1813999054450548</v>
      </c>
      <c r="G40" s="139">
        <v>5.2108538852979178</v>
      </c>
      <c r="H40" s="139">
        <v>6.0198990792258193</v>
      </c>
      <c r="I40" s="139">
        <v>6.9574047293247201</v>
      </c>
      <c r="J40" s="139">
        <v>6.8895305409344374</v>
      </c>
      <c r="K40" s="139">
        <v>7.0693806815819684</v>
      </c>
      <c r="L40" s="139">
        <v>6.7221421861312196</v>
      </c>
      <c r="M40" s="139">
        <v>6.5662125847930168</v>
      </c>
      <c r="N40" s="139">
        <v>6.3609353878575643</v>
      </c>
      <c r="O40" s="139">
        <v>5.8208860719603059</v>
      </c>
      <c r="P40" s="139">
        <v>5.8249723275048151</v>
      </c>
      <c r="Q40" s="139">
        <v>5.8734459400839896</v>
      </c>
      <c r="R40" s="139">
        <v>5.7252248069095444</v>
      </c>
      <c r="S40" s="139">
        <v>5.9268298109913147</v>
      </c>
      <c r="T40" s="139">
        <v>5.9784155375807453</v>
      </c>
      <c r="U40" s="139">
        <v>5.8677268655710133</v>
      </c>
      <c r="V40" s="139">
        <v>6.28948927674967</v>
      </c>
      <c r="W40" s="139">
        <v>6.4612516879283293</v>
      </c>
      <c r="X40" s="139">
        <v>6.504605847957273</v>
      </c>
      <c r="Y40" s="139">
        <v>6.5143741761142717</v>
      </c>
      <c r="Z40" s="139">
        <v>6.1616226290550289</v>
      </c>
      <c r="AA40" s="139">
        <v>6.0642438018327667</v>
      </c>
      <c r="AB40" s="139">
        <v>5.8870500505624026</v>
      </c>
      <c r="AC40" s="139">
        <v>5.8068395633635097</v>
      </c>
      <c r="AD40" s="139">
        <v>5.9920986787698531</v>
      </c>
      <c r="AE40" s="212">
        <v>6.1659669377767417</v>
      </c>
      <c r="AF40" s="206">
        <f t="shared" si="0"/>
        <v>33</v>
      </c>
      <c r="AG40" s="66"/>
      <c r="AH40" s="66"/>
    </row>
    <row r="41" spans="1:34" x14ac:dyDescent="0.25">
      <c r="A41" s="140" t="s">
        <v>49</v>
      </c>
      <c r="B41" s="139">
        <v>4.1188782954982699</v>
      </c>
      <c r="C41" s="139">
        <v>4.1413303057336748</v>
      </c>
      <c r="D41" s="139">
        <v>4.3397527816208541</v>
      </c>
      <c r="E41" s="139">
        <v>4.4316463084067772</v>
      </c>
      <c r="F41" s="139">
        <v>4.5579996890722736</v>
      </c>
      <c r="G41" s="139">
        <v>4.4944979785257724</v>
      </c>
      <c r="H41" s="139">
        <v>5.1604181199164296</v>
      </c>
      <c r="I41" s="139">
        <v>6.4361265850135663</v>
      </c>
      <c r="J41" s="139">
        <v>6.544519295965193</v>
      </c>
      <c r="K41" s="139">
        <v>6.7074720102512924</v>
      </c>
      <c r="L41" s="139">
        <v>5.8801586656938873</v>
      </c>
      <c r="M41" s="139">
        <v>5.6451266171520071</v>
      </c>
      <c r="N41" s="139">
        <v>5.2443667961703397</v>
      </c>
      <c r="O41" s="139">
        <v>4.9981001131436917</v>
      </c>
      <c r="P41" s="139">
        <v>4.9426022846589612</v>
      </c>
      <c r="Q41" s="139">
        <v>4.9777215106875126</v>
      </c>
      <c r="R41" s="139">
        <v>4.8203824425272668</v>
      </c>
      <c r="S41" s="139">
        <v>4.7228864955081908</v>
      </c>
      <c r="T41" s="139">
        <v>4.8160316073190872</v>
      </c>
      <c r="U41" s="139">
        <v>4.8110454958381474</v>
      </c>
      <c r="V41" s="139">
        <v>5.0709415180962081</v>
      </c>
      <c r="W41" s="139">
        <v>5.3308375403542678</v>
      </c>
      <c r="X41" s="139">
        <v>5.7114932148322657</v>
      </c>
      <c r="Y41" s="139">
        <v>5.7762917805181839</v>
      </c>
      <c r="Z41" s="139">
        <v>5.3702979458555777</v>
      </c>
      <c r="AA41" s="139">
        <v>5.3485044234902865</v>
      </c>
      <c r="AB41" s="139">
        <v>4.8198512819860211</v>
      </c>
      <c r="AC41" s="139">
        <v>4.915356795038349</v>
      </c>
      <c r="AD41" s="139">
        <v>5.0484894547459103</v>
      </c>
      <c r="AE41" s="212">
        <v>5.2007434687531804</v>
      </c>
      <c r="AF41" s="206">
        <f t="shared" si="0"/>
        <v>52</v>
      </c>
      <c r="AG41" s="66"/>
      <c r="AH41" s="66"/>
    </row>
    <row r="42" spans="1:34" x14ac:dyDescent="0.25">
      <c r="A42" s="141" t="s">
        <v>50</v>
      </c>
      <c r="B42" s="142">
        <v>5.0164207808233003</v>
      </c>
      <c r="C42" s="142">
        <v>5.0010777686428973</v>
      </c>
      <c r="D42" s="142">
        <v>5.3258601805888039</v>
      </c>
      <c r="E42" s="142">
        <v>5.3383709029481841</v>
      </c>
      <c r="F42" s="142">
        <v>5.2075050855116203</v>
      </c>
      <c r="G42" s="142">
        <v>5.2881781485631336</v>
      </c>
      <c r="H42" s="142">
        <v>6.0515871420913658</v>
      </c>
      <c r="I42" s="142">
        <v>7.2116711989010742</v>
      </c>
      <c r="J42" s="142">
        <v>7.1487336099766203</v>
      </c>
      <c r="K42" s="142">
        <v>7.1735877714994167</v>
      </c>
      <c r="L42" s="142">
        <v>6.7877436106767997</v>
      </c>
      <c r="M42" s="142">
        <v>6.9249393651146738</v>
      </c>
      <c r="N42" s="142">
        <v>6.477501888481962</v>
      </c>
      <c r="O42" s="142">
        <v>6.2077508354939965</v>
      </c>
      <c r="P42" s="142">
        <v>6.1544183242181303</v>
      </c>
      <c r="Q42" s="142">
        <v>6.1132661479461587</v>
      </c>
      <c r="R42" s="142">
        <v>6.0734050833692095</v>
      </c>
      <c r="S42" s="142">
        <v>6.0904067242885143</v>
      </c>
      <c r="T42" s="142">
        <v>6.1172418204086059</v>
      </c>
      <c r="U42" s="142">
        <v>6.070968655558346</v>
      </c>
      <c r="V42" s="142">
        <v>6.2080084639296302</v>
      </c>
      <c r="W42" s="142">
        <v>6.3450482723009145</v>
      </c>
      <c r="X42" s="142">
        <v>6.3899359137089977</v>
      </c>
      <c r="Y42" s="142">
        <v>6.328021007091869</v>
      </c>
      <c r="Z42" s="142">
        <v>6.0815060236491423</v>
      </c>
      <c r="AA42" s="142">
        <v>3.5082770975730924</v>
      </c>
      <c r="AB42" s="142">
        <v>5.7205315482587551</v>
      </c>
      <c r="AC42" s="142">
        <v>5.8404639751272018</v>
      </c>
      <c r="AD42" s="142">
        <v>6.0579808527758008</v>
      </c>
      <c r="AE42" s="213">
        <v>6.1719245679511037</v>
      </c>
      <c r="AF42" s="82">
        <f t="shared" si="0"/>
        <v>31</v>
      </c>
      <c r="AG42" s="124"/>
      <c r="AH42" s="124"/>
    </row>
    <row r="43" spans="1:34" x14ac:dyDescent="0.25">
      <c r="A43" s="143" t="s">
        <v>51</v>
      </c>
      <c r="B43" s="139">
        <v>4.9560203456509964</v>
      </c>
      <c r="C43" s="139">
        <v>5.5265679346844179</v>
      </c>
      <c r="D43" s="139">
        <v>5.83205760709897</v>
      </c>
      <c r="E43" s="139">
        <v>5.9835688803136797</v>
      </c>
      <c r="F43" s="139">
        <v>6.001660633865832</v>
      </c>
      <c r="G43" s="139">
        <v>5.9195882011071932</v>
      </c>
      <c r="H43" s="139">
        <v>6.6838178764776695</v>
      </c>
      <c r="I43" s="139">
        <v>7.4492332438114754</v>
      </c>
      <c r="J43" s="139">
        <v>7.390935903716719</v>
      </c>
      <c r="K43" s="139">
        <v>7.4880984793697536</v>
      </c>
      <c r="L43" s="139">
        <v>7.1767642037591735</v>
      </c>
      <c r="M43" s="139">
        <v>7.2783470345171182</v>
      </c>
      <c r="N43" s="139">
        <v>7.1446349598095917</v>
      </c>
      <c r="O43" s="139">
        <v>6.6220592447956061</v>
      </c>
      <c r="P43" s="139">
        <v>6.6246840202811175</v>
      </c>
      <c r="Q43" s="139">
        <v>6.8051914053156528</v>
      </c>
      <c r="R43" s="139">
        <v>6.4319303145698239</v>
      </c>
      <c r="S43" s="139">
        <v>6.4286063700297147</v>
      </c>
      <c r="T43" s="139">
        <v>6.4607089470319856</v>
      </c>
      <c r="U43" s="139">
        <v>6.6267511701828488</v>
      </c>
      <c r="V43" s="139">
        <v>6.8817130641527431</v>
      </c>
      <c r="W43" s="139">
        <v>7.3866749581226374</v>
      </c>
      <c r="X43" s="139">
        <v>7.4559661485842259</v>
      </c>
      <c r="Y43" s="139">
        <v>7.4538564829545546</v>
      </c>
      <c r="Z43" s="139">
        <v>7.0884858110418119</v>
      </c>
      <c r="AA43" s="139">
        <v>6.6675806517922034</v>
      </c>
      <c r="AB43" s="139">
        <v>6.6649874446077044</v>
      </c>
      <c r="AC43" s="139">
        <v>6.9833745008084476</v>
      </c>
      <c r="AD43" s="139">
        <v>6.9415638807882214</v>
      </c>
      <c r="AE43" s="212">
        <v>7.2244484431047278</v>
      </c>
      <c r="AF43" s="206">
        <f t="shared" si="0"/>
        <v>7</v>
      </c>
      <c r="AG43" s="66"/>
      <c r="AH43" s="66"/>
    </row>
    <row r="44" spans="1:34" x14ac:dyDescent="0.25">
      <c r="A44" s="143" t="s">
        <v>52</v>
      </c>
      <c r="B44" s="139">
        <v>5.0699244520870685</v>
      </c>
      <c r="C44" s="139">
        <v>5.676947938893619</v>
      </c>
      <c r="D44" s="139">
        <v>5.9849205424348497</v>
      </c>
      <c r="E44" s="139">
        <v>5.9668429908641905</v>
      </c>
      <c r="F44" s="139">
        <v>5.8400802235265319</v>
      </c>
      <c r="G44" s="139">
        <v>5.8933367627649176</v>
      </c>
      <c r="H44" s="139">
        <v>6.765136990821742</v>
      </c>
      <c r="I44" s="139">
        <v>7.6450032454116412</v>
      </c>
      <c r="J44" s="139">
        <v>7.5725897548139667</v>
      </c>
      <c r="K44" s="139">
        <v>7.6017993623208175</v>
      </c>
      <c r="L44" s="139">
        <v>7.3177619098347009</v>
      </c>
      <c r="M44" s="139">
        <v>7.320429612663232</v>
      </c>
      <c r="N44" s="139">
        <v>6.6209335993605247</v>
      </c>
      <c r="O44" s="139">
        <v>6.6090426987595681</v>
      </c>
      <c r="P44" s="139">
        <v>6.6002514333404303</v>
      </c>
      <c r="Q44" s="139">
        <v>6.5266413788379785</v>
      </c>
      <c r="R44" s="139">
        <v>6.5430302893119228</v>
      </c>
      <c r="S44" s="139">
        <v>6.6264979312508068</v>
      </c>
      <c r="T44" s="139">
        <v>6.7434384149210462</v>
      </c>
      <c r="U44" s="139">
        <v>6.6210775720735606</v>
      </c>
      <c r="V44" s="139">
        <v>6.7226191713147161</v>
      </c>
      <c r="W44" s="139">
        <v>7.0741607705558707</v>
      </c>
      <c r="X44" s="139">
        <v>7.0907349123846943</v>
      </c>
      <c r="Y44" s="139">
        <v>7.1370550640503936</v>
      </c>
      <c r="Z44" s="139">
        <v>6.8861850129486966</v>
      </c>
      <c r="AA44" s="139">
        <v>6.5933655510529441</v>
      </c>
      <c r="AB44" s="139">
        <v>6.5519613205958223</v>
      </c>
      <c r="AC44" s="139">
        <v>6.525376760557875</v>
      </c>
      <c r="AD44" s="139">
        <v>6.7029405337168502</v>
      </c>
      <c r="AE44" s="212">
        <v>6.8213463973687656</v>
      </c>
      <c r="AF44" s="206">
        <f t="shared" si="0"/>
        <v>12</v>
      </c>
      <c r="AG44" s="66"/>
      <c r="AH44" s="66"/>
    </row>
    <row r="45" spans="1:34" x14ac:dyDescent="0.25">
      <c r="A45" s="143" t="s">
        <v>53</v>
      </c>
      <c r="B45" s="139">
        <v>5.7501532166686706</v>
      </c>
      <c r="C45" s="139">
        <v>6.3379388146235591</v>
      </c>
      <c r="D45" s="139">
        <v>6.5134956883913269</v>
      </c>
      <c r="E45" s="139">
        <v>6.4895036950533393</v>
      </c>
      <c r="F45" s="139">
        <v>6.3866330722580926</v>
      </c>
      <c r="G45" s="139">
        <v>6.2471646581856444</v>
      </c>
      <c r="H45" s="139">
        <v>6.9780213636332613</v>
      </c>
      <c r="I45" s="139">
        <v>7.7838908083644514</v>
      </c>
      <c r="J45" s="139">
        <v>7.6225174569339664</v>
      </c>
      <c r="K45" s="139">
        <v>7.7776871004829919</v>
      </c>
      <c r="L45" s="139">
        <v>7.2693648718843651</v>
      </c>
      <c r="M45" s="139">
        <v>7.2626906337204549</v>
      </c>
      <c r="N45" s="139">
        <v>7.1010476591665093</v>
      </c>
      <c r="O45" s="139">
        <v>6.5849473318760889</v>
      </c>
      <c r="P45" s="139">
        <v>6.6252844022389521</v>
      </c>
      <c r="Q45" s="139">
        <v>6.6884856999571305</v>
      </c>
      <c r="R45" s="139">
        <v>6.693670929928822</v>
      </c>
      <c r="S45" s="139">
        <v>6.523623304352026</v>
      </c>
      <c r="T45" s="139">
        <v>6.6035086614625413</v>
      </c>
      <c r="U45" s="139">
        <v>6.592772919294549</v>
      </c>
      <c r="V45" s="139">
        <v>6.7019260418745912</v>
      </c>
      <c r="W45" s="139">
        <v>7.0610791644546342</v>
      </c>
      <c r="X45" s="139">
        <v>7.2434732866445222</v>
      </c>
      <c r="Y45" s="139">
        <v>7.4962684102965067</v>
      </c>
      <c r="Z45" s="139">
        <v>7.3240879367871772</v>
      </c>
      <c r="AA45" s="139">
        <v>6.9637025567028337</v>
      </c>
      <c r="AB45" s="139">
        <v>6.9069614264181549</v>
      </c>
      <c r="AC45" s="139">
        <v>6.9227452334937816</v>
      </c>
      <c r="AD45" s="139">
        <v>7.072364075020384</v>
      </c>
      <c r="AE45" s="212">
        <v>7.2973769486687647</v>
      </c>
      <c r="AF45" s="206">
        <f t="shared" si="0"/>
        <v>2</v>
      </c>
      <c r="AG45" s="66"/>
      <c r="AH45" s="66"/>
    </row>
    <row r="46" spans="1:34" x14ac:dyDescent="0.25">
      <c r="A46" s="143" t="s">
        <v>54</v>
      </c>
      <c r="B46" s="139">
        <v>5.253631935922499</v>
      </c>
      <c r="C46" s="139">
        <v>5.6151264902968787</v>
      </c>
      <c r="D46" s="139">
        <v>5.8792990153851097</v>
      </c>
      <c r="E46" s="139">
        <v>5.8248096853422435</v>
      </c>
      <c r="F46" s="139">
        <v>5.8120638296065152</v>
      </c>
      <c r="G46" s="139">
        <v>5.7661641142176636</v>
      </c>
      <c r="H46" s="139">
        <v>6.3044964359401963</v>
      </c>
      <c r="I46" s="139">
        <v>7.2343446032634127</v>
      </c>
      <c r="J46" s="139">
        <v>7.1562412945417773</v>
      </c>
      <c r="K46" s="139">
        <v>7.2659650488702656</v>
      </c>
      <c r="L46" s="139">
        <v>7.1437679454023204</v>
      </c>
      <c r="M46" s="139">
        <v>7.1929401841035396</v>
      </c>
      <c r="N46" s="139">
        <v>6.7853126815188567</v>
      </c>
      <c r="O46" s="139">
        <v>6.4931931557958666</v>
      </c>
      <c r="P46" s="139">
        <v>6.2371345515380892</v>
      </c>
      <c r="Q46" s="139">
        <v>6.3958146901217772</v>
      </c>
      <c r="R46" s="139">
        <v>6.435576248011218</v>
      </c>
      <c r="S46" s="139">
        <v>6.5881986137351003</v>
      </c>
      <c r="T46" s="139">
        <v>6.5673700560754771</v>
      </c>
      <c r="U46" s="139">
        <v>6.4589459612647353</v>
      </c>
      <c r="V46" s="139">
        <v>6.6425644305297045</v>
      </c>
      <c r="W46" s="139">
        <v>6.8261828997946736</v>
      </c>
      <c r="X46" s="139">
        <v>6.9097831308732616</v>
      </c>
      <c r="Y46" s="139">
        <v>6.9623879072470398</v>
      </c>
      <c r="Z46" s="139">
        <v>6.7816295477972428</v>
      </c>
      <c r="AA46" s="139">
        <v>6.6974446930945479</v>
      </c>
      <c r="AB46" s="139">
        <v>6.7931552359455623</v>
      </c>
      <c r="AC46" s="139">
        <v>6.2118070490825072</v>
      </c>
      <c r="AD46" s="139">
        <v>6.5336689609377636</v>
      </c>
      <c r="AE46" s="212">
        <v>6.6914624192552301</v>
      </c>
      <c r="AF46" s="206">
        <f t="shared" si="0"/>
        <v>19</v>
      </c>
      <c r="AG46" s="66"/>
      <c r="AH46" s="66"/>
    </row>
    <row r="47" spans="1:34" x14ac:dyDescent="0.25">
      <c r="A47" s="143" t="s">
        <v>55</v>
      </c>
      <c r="B47" s="139">
        <v>4.660877402600665</v>
      </c>
      <c r="C47" s="139">
        <v>4.6781733475624439</v>
      </c>
      <c r="D47" s="139">
        <v>4.8655168193473122</v>
      </c>
      <c r="E47" s="139">
        <v>4.8031997653793113</v>
      </c>
      <c r="F47" s="139">
        <v>4.6888247275072681</v>
      </c>
      <c r="G47" s="139">
        <v>4.641045519356366</v>
      </c>
      <c r="H47" s="139">
        <v>5.098784647546311</v>
      </c>
      <c r="I47" s="139">
        <v>6.6700122645007109</v>
      </c>
      <c r="J47" s="139">
        <v>6.8159321272791331</v>
      </c>
      <c r="K47" s="139">
        <v>7.0867784363199835</v>
      </c>
      <c r="L47" s="139">
        <v>6.3704989037570074</v>
      </c>
      <c r="M47" s="139">
        <v>6.2374695552789845</v>
      </c>
      <c r="N47" s="139">
        <v>6.032951894993972</v>
      </c>
      <c r="O47" s="139">
        <v>5.4488742969316348</v>
      </c>
      <c r="P47" s="139">
        <v>5.3632152418268397</v>
      </c>
      <c r="Q47" s="139">
        <v>5.3172696370287884</v>
      </c>
      <c r="R47" s="139">
        <v>5.0931306792785573</v>
      </c>
      <c r="S47" s="139">
        <v>5.0544356560400336</v>
      </c>
      <c r="T47" s="139">
        <v>5.1427977785984913</v>
      </c>
      <c r="U47" s="139">
        <v>5.1280031878685293</v>
      </c>
      <c r="V47" s="139">
        <v>5.3245515929158795</v>
      </c>
      <c r="W47" s="139">
        <v>5.5210999979632298</v>
      </c>
      <c r="X47" s="139">
        <v>5.8611647166609959</v>
      </c>
      <c r="Y47" s="139">
        <v>5.9666333289583875</v>
      </c>
      <c r="Z47" s="139">
        <v>5.451703075225911</v>
      </c>
      <c r="AA47" s="139">
        <v>5.2040457018041604</v>
      </c>
      <c r="AB47" s="139">
        <v>4.9351571840719526</v>
      </c>
      <c r="AC47" s="139">
        <v>5.1864950257161055</v>
      </c>
      <c r="AD47" s="139">
        <v>5.367857709031056</v>
      </c>
      <c r="AE47" s="212">
        <v>5.5241479990768383</v>
      </c>
      <c r="AF47" s="206">
        <f t="shared" si="0"/>
        <v>51</v>
      </c>
      <c r="AG47" s="66"/>
      <c r="AH47" s="66"/>
    </row>
    <row r="48" spans="1:34" x14ac:dyDescent="0.25">
      <c r="A48" s="143" t="s">
        <v>56</v>
      </c>
      <c r="B48" s="139">
        <v>5.0365218299945411</v>
      </c>
      <c r="C48" s="139">
        <v>5.2193464726350101</v>
      </c>
      <c r="D48" s="139">
        <v>5.5135726526373094</v>
      </c>
      <c r="E48" s="139">
        <v>5.6111851378357454</v>
      </c>
      <c r="F48" s="139">
        <v>5.6148124463663382</v>
      </c>
      <c r="G48" s="139">
        <v>5.6771300161080047</v>
      </c>
      <c r="H48" s="139">
        <v>6.4758026186998858</v>
      </c>
      <c r="I48" s="139">
        <v>7.3447894304904011</v>
      </c>
      <c r="J48" s="139">
        <v>7.2587761038336929</v>
      </c>
      <c r="K48" s="139">
        <v>7.4466538493011463</v>
      </c>
      <c r="L48" s="139">
        <v>7.0251586283135241</v>
      </c>
      <c r="M48" s="139">
        <v>7.0092243797491722</v>
      </c>
      <c r="N48" s="139">
        <v>6.8610416264740746</v>
      </c>
      <c r="O48" s="139">
        <v>6.3299301556048917</v>
      </c>
      <c r="P48" s="139">
        <v>6.3055781377611648</v>
      </c>
      <c r="Q48" s="139">
        <v>6.3276209352623649</v>
      </c>
      <c r="R48" s="139">
        <v>6.3232997904889503</v>
      </c>
      <c r="S48" s="139">
        <v>6.2117678874502076</v>
      </c>
      <c r="T48" s="139">
        <v>6.22866450325738</v>
      </c>
      <c r="U48" s="139">
        <v>6.1281342954953635</v>
      </c>
      <c r="V48" s="139">
        <v>6.5895257169421582</v>
      </c>
      <c r="W48" s="139">
        <v>6.8009171383889537</v>
      </c>
      <c r="X48" s="139">
        <v>6.940748531401141</v>
      </c>
      <c r="Y48" s="139">
        <v>7.028132410554476</v>
      </c>
      <c r="Z48" s="139">
        <v>6.7734750887633011</v>
      </c>
      <c r="AA48" s="139">
        <v>6.4606115751572979</v>
      </c>
      <c r="AB48" s="139">
        <v>6.5187863044753467</v>
      </c>
      <c r="AC48" s="139">
        <v>6.3902141216751325</v>
      </c>
      <c r="AD48" s="139">
        <v>6.6552668970851645</v>
      </c>
      <c r="AE48" s="212">
        <v>6.7210669939818288</v>
      </c>
      <c r="AF48" s="206">
        <f t="shared" si="0"/>
        <v>18</v>
      </c>
      <c r="AG48" s="66"/>
      <c r="AH48" s="66"/>
    </row>
    <row r="49" spans="1:34" x14ac:dyDescent="0.25">
      <c r="A49" s="143" t="s">
        <v>57</v>
      </c>
      <c r="B49" s="139">
        <v>4.333840873969935</v>
      </c>
      <c r="C49" s="139">
        <v>5.0335305094670861</v>
      </c>
      <c r="D49" s="139">
        <v>5.3363511284045693</v>
      </c>
      <c r="E49" s="139">
        <v>5.2941294584703176</v>
      </c>
      <c r="F49" s="139">
        <v>5.1736895150130326</v>
      </c>
      <c r="G49" s="139">
        <v>5.1014838689435615</v>
      </c>
      <c r="H49" s="139">
        <v>5.8003902906254616</v>
      </c>
      <c r="I49" s="139">
        <v>6.7300979893453485</v>
      </c>
      <c r="J49" s="139">
        <v>6.6489820500395673</v>
      </c>
      <c r="K49" s="139">
        <v>6.6508536242984331</v>
      </c>
      <c r="L49" s="139">
        <v>6.1748617802402448</v>
      </c>
      <c r="M49" s="139">
        <v>6.2340417035551443</v>
      </c>
      <c r="N49" s="139">
        <v>6.1245673682819461</v>
      </c>
      <c r="O49" s="139">
        <v>5.5762157963711072</v>
      </c>
      <c r="P49" s="139">
        <v>5.3856117629143165</v>
      </c>
      <c r="Q49" s="139">
        <v>5.3970768281491655</v>
      </c>
      <c r="R49" s="139">
        <v>5.5348503261067128</v>
      </c>
      <c r="S49" s="139">
        <v>5.4591747709223597</v>
      </c>
      <c r="T49" s="139">
        <v>5.5360350681765382</v>
      </c>
      <c r="U49" s="139">
        <v>5.3583191268737664</v>
      </c>
      <c r="V49" s="139">
        <v>5.6899201233450523</v>
      </c>
      <c r="W49" s="139">
        <v>6.2715211198163381</v>
      </c>
      <c r="X49" s="139">
        <v>6.383545245450124</v>
      </c>
      <c r="Y49" s="139">
        <v>6.433293813536423</v>
      </c>
      <c r="Z49" s="139">
        <v>6.2876219728652014</v>
      </c>
      <c r="AA49" s="139">
        <v>5.6697899836138417</v>
      </c>
      <c r="AB49" s="139">
        <v>5.9448508241033462</v>
      </c>
      <c r="AC49" s="139">
        <v>5.398428030932962</v>
      </c>
      <c r="AD49" s="139">
        <v>6.0532515721386329</v>
      </c>
      <c r="AE49" s="212">
        <v>6.1628080877196627</v>
      </c>
      <c r="AF49" s="206">
        <f t="shared" si="0"/>
        <v>34</v>
      </c>
      <c r="AG49" s="66"/>
      <c r="AH49" s="66"/>
    </row>
    <row r="50" spans="1:34" x14ac:dyDescent="0.25">
      <c r="A50" s="143" t="s">
        <v>79</v>
      </c>
      <c r="B50" s="139">
        <v>4.2383338368676293</v>
      </c>
      <c r="C50" s="139">
        <v>4.1559159770848373</v>
      </c>
      <c r="D50" s="139">
        <v>4.2262126706198799</v>
      </c>
      <c r="E50" s="139">
        <v>4.3672376611096482</v>
      </c>
      <c r="F50" s="139">
        <v>4.4440595589950327</v>
      </c>
      <c r="G50" s="139">
        <v>4.4457958346580568</v>
      </c>
      <c r="H50" s="139">
        <v>5.1777543556637671</v>
      </c>
      <c r="I50" s="139">
        <v>6.7647407270327733</v>
      </c>
      <c r="J50" s="139">
        <v>6.7394615347343532</v>
      </c>
      <c r="K50" s="139">
        <v>6.5637942454356519</v>
      </c>
      <c r="L50" s="139">
        <v>5.92490673822887</v>
      </c>
      <c r="M50" s="139">
        <v>6.0684483206305631</v>
      </c>
      <c r="N50" s="139">
        <v>5.972245923432463</v>
      </c>
      <c r="O50" s="139">
        <v>5.6129820196887712</v>
      </c>
      <c r="P50" s="139">
        <v>5.6163781095470071</v>
      </c>
      <c r="Q50" s="139">
        <v>5.625192995949476</v>
      </c>
      <c r="R50" s="139">
        <v>5.3234873370861742</v>
      </c>
      <c r="S50" s="139">
        <v>5.3529173902150111</v>
      </c>
      <c r="T50" s="139">
        <v>5.1792498731245882</v>
      </c>
      <c r="U50" s="139">
        <v>4.9686291292694289</v>
      </c>
      <c r="V50" s="139">
        <v>5.0685086033421474</v>
      </c>
      <c r="W50" s="139">
        <v>5.1683880774148658</v>
      </c>
      <c r="X50" s="139">
        <v>5.4980869957689791</v>
      </c>
      <c r="Y50" s="139">
        <v>5.6507772940456871</v>
      </c>
      <c r="Z50" s="139">
        <v>5.3663403300298285</v>
      </c>
      <c r="AA50" s="139">
        <v>5.5300526060209405</v>
      </c>
      <c r="AB50" s="139">
        <v>5.5428184741413258</v>
      </c>
      <c r="AC50" s="139">
        <v>5.4746339710805039</v>
      </c>
      <c r="AD50" s="139">
        <v>5.6914318730261257</v>
      </c>
      <c r="AE50" s="212">
        <v>5.8713966543404599</v>
      </c>
      <c r="AF50" s="206">
        <f t="shared" si="0"/>
        <v>44</v>
      </c>
      <c r="AG50" s="66"/>
      <c r="AH50" s="66"/>
    </row>
    <row r="51" spans="1:34" x14ac:dyDescent="0.25">
      <c r="A51" s="143" t="s">
        <v>58</v>
      </c>
      <c r="B51" s="139">
        <v>4.5415985382529094</v>
      </c>
      <c r="C51" s="139">
        <v>4.5288395676874273</v>
      </c>
      <c r="D51" s="139">
        <v>4.6870309590455363</v>
      </c>
      <c r="E51" s="139">
        <v>4.7443770688486984</v>
      </c>
      <c r="F51" s="139">
        <v>4.7190626134006823</v>
      </c>
      <c r="G51" s="139">
        <v>4.6713582996277712</v>
      </c>
      <c r="H51" s="139">
        <v>5.3645843713180641</v>
      </c>
      <c r="I51" s="139">
        <v>6.5705384371552684</v>
      </c>
      <c r="J51" s="139">
        <v>6.5676357396996696</v>
      </c>
      <c r="K51" s="139">
        <v>6.7429495152165639</v>
      </c>
      <c r="L51" s="139">
        <v>6.3222571726140604</v>
      </c>
      <c r="M51" s="139">
        <v>6.4059203523430961</v>
      </c>
      <c r="N51" s="139">
        <v>5.9603402889591095</v>
      </c>
      <c r="O51" s="139">
        <v>5.6688418321163896</v>
      </c>
      <c r="P51" s="139">
        <v>5.6038168117288336</v>
      </c>
      <c r="Q51" s="139">
        <v>5.6265823356867255</v>
      </c>
      <c r="R51" s="139">
        <v>5.6224627476226843</v>
      </c>
      <c r="S51" s="139">
        <v>5.644161947051872</v>
      </c>
      <c r="T51" s="139">
        <v>5.7324977862217628</v>
      </c>
      <c r="U51" s="139">
        <v>5.6371057632402657</v>
      </c>
      <c r="V51" s="139">
        <v>5.7761659180415057</v>
      </c>
      <c r="W51" s="139">
        <v>5.9152260728427457</v>
      </c>
      <c r="X51" s="139">
        <v>6.2889204750124899</v>
      </c>
      <c r="Y51" s="139">
        <v>6.4119830161642568</v>
      </c>
      <c r="Z51" s="139">
        <v>6.1045384093364863</v>
      </c>
      <c r="AA51" s="139">
        <v>5.95785592084236</v>
      </c>
      <c r="AB51" s="139">
        <v>5.9098620670332265</v>
      </c>
      <c r="AC51" s="139">
        <v>5.428704404737652</v>
      </c>
      <c r="AD51" s="139">
        <v>5.7093471947228185</v>
      </c>
      <c r="AE51" s="212">
        <v>5.8039533436231823</v>
      </c>
      <c r="AF51" s="206">
        <f t="shared" si="0"/>
        <v>45</v>
      </c>
      <c r="AG51" s="66"/>
      <c r="AH51" s="66"/>
    </row>
    <row r="52" spans="1:34" x14ac:dyDescent="0.25">
      <c r="A52" s="144" t="s">
        <v>59</v>
      </c>
      <c r="B52" s="142">
        <v>5.954285925059855</v>
      </c>
      <c r="C52" s="142">
        <v>6.1888996478645435</v>
      </c>
      <c r="D52" s="142">
        <v>6.2619700585161127</v>
      </c>
      <c r="E52" s="142">
        <v>6.2700683566253481</v>
      </c>
      <c r="F52" s="142">
        <v>6.1949008984777683</v>
      </c>
      <c r="G52" s="142">
        <v>5.8340410106942002</v>
      </c>
      <c r="H52" s="142">
        <v>6.8664926383387268</v>
      </c>
      <c r="I52" s="142">
        <v>7.9558006021237055</v>
      </c>
      <c r="J52" s="142">
        <v>7.9368822049646983</v>
      </c>
      <c r="K52" s="142">
        <v>8.2023573225019604</v>
      </c>
      <c r="L52" s="142">
        <v>7.7108531419505262</v>
      </c>
      <c r="M52" s="142">
        <v>7.6676104990983713</v>
      </c>
      <c r="N52" s="142">
        <v>7.5037547935106641</v>
      </c>
      <c r="O52" s="142">
        <v>6.842211511698185</v>
      </c>
      <c r="P52" s="142">
        <v>7.1527950522483712</v>
      </c>
      <c r="Q52" s="142">
        <v>6.9866927135413786</v>
      </c>
      <c r="R52" s="142">
        <v>6.1382385067895351</v>
      </c>
      <c r="S52" s="142">
        <v>5.7517916408123027</v>
      </c>
      <c r="T52" s="142">
        <v>6.0362146168807795</v>
      </c>
      <c r="U52" s="142">
        <v>5.895092333539429</v>
      </c>
      <c r="V52" s="142">
        <v>6.1265508959310528</v>
      </c>
      <c r="W52" s="142">
        <v>6.6080094583226776</v>
      </c>
      <c r="X52" s="142">
        <v>7.0151761044204273</v>
      </c>
      <c r="Y52" s="142">
        <v>7.357303540477278</v>
      </c>
      <c r="Z52" s="142">
        <v>6.9626372592300392</v>
      </c>
      <c r="AA52" s="142">
        <v>6.6863724634682429</v>
      </c>
      <c r="AB52" s="142">
        <v>6.2302490654549842</v>
      </c>
      <c r="AC52" s="142">
        <v>6.4489112293567725</v>
      </c>
      <c r="AD52" s="142">
        <v>6.7569010846175743</v>
      </c>
      <c r="AE52" s="213">
        <v>7.0429510083459252</v>
      </c>
      <c r="AF52" s="82">
        <f t="shared" si="0"/>
        <v>10</v>
      </c>
      <c r="AG52" s="124"/>
      <c r="AH52" s="124"/>
    </row>
    <row r="53" spans="1:34" x14ac:dyDescent="0.25">
      <c r="A53" s="145" t="s">
        <v>60</v>
      </c>
      <c r="B53" s="146">
        <v>6.2066294505799355</v>
      </c>
      <c r="C53" s="146">
        <v>6.7241599812035764</v>
      </c>
      <c r="D53" s="146">
        <v>6.7918474019256863</v>
      </c>
      <c r="E53" s="146">
        <v>6.4778801263779826</v>
      </c>
      <c r="F53" s="146">
        <v>6.683195204012998</v>
      </c>
      <c r="G53" s="146">
        <v>6.45191924275146</v>
      </c>
      <c r="H53" s="146">
        <v>6.1194089788983099</v>
      </c>
      <c r="I53" s="146">
        <v>6.8113758209029145</v>
      </c>
      <c r="J53" s="146">
        <v>6.5634397440967467</v>
      </c>
      <c r="K53" s="146">
        <v>6.4957208362501504</v>
      </c>
      <c r="L53" s="146">
        <v>5.655905456316602</v>
      </c>
      <c r="M53" s="146">
        <v>5.6077667076445206</v>
      </c>
      <c r="N53" s="146">
        <v>5.7216283520822486</v>
      </c>
      <c r="O53" s="146">
        <v>5.8582767088043655</v>
      </c>
      <c r="P53" s="146">
        <v>5.929578372741088</v>
      </c>
      <c r="Q53" s="146">
        <v>5.972734340715637</v>
      </c>
      <c r="R53" s="146">
        <v>5.8960773818928542</v>
      </c>
      <c r="S53" s="146">
        <v>5.7131156264371299</v>
      </c>
      <c r="T53" s="146">
        <v>5.9904115415033363</v>
      </c>
      <c r="U53" s="146">
        <v>6.6526164079672832</v>
      </c>
      <c r="V53" s="146">
        <v>6.9572972623345777</v>
      </c>
      <c r="W53" s="146">
        <v>6.655424017226256</v>
      </c>
      <c r="X53" s="146">
        <v>6.9709879931072809</v>
      </c>
      <c r="Y53" s="146">
        <v>7.0916527803561049</v>
      </c>
      <c r="Z53" s="146">
        <v>7.2483820496855227</v>
      </c>
      <c r="AA53" s="146">
        <v>7.1081169404724367</v>
      </c>
      <c r="AB53" s="146">
        <v>7.159582975733529</v>
      </c>
      <c r="AC53" s="146">
        <v>7.5709308821540997</v>
      </c>
      <c r="AD53" s="146">
        <v>7.0558973824241642</v>
      </c>
      <c r="AE53" s="214">
        <v>7.0558973824241642</v>
      </c>
      <c r="AF53" s="206">
        <f t="shared" si="0"/>
        <v>9</v>
      </c>
      <c r="AG53" s="66"/>
      <c r="AH53" s="66"/>
    </row>
    <row r="54" spans="1:34" x14ac:dyDescent="0.25">
      <c r="A54" s="145" t="s">
        <v>61</v>
      </c>
      <c r="B54" s="146">
        <v>4.4858759807904987</v>
      </c>
      <c r="C54" s="146">
        <v>4.7008433039620234</v>
      </c>
      <c r="D54" s="146">
        <v>4.6329161620891526</v>
      </c>
      <c r="E54" s="146">
        <v>4.6683839097747768</v>
      </c>
      <c r="F54" s="146">
        <v>4.7911152967056445</v>
      </c>
      <c r="G54" s="146">
        <v>4.4066271628167542</v>
      </c>
      <c r="H54" s="146">
        <v>4.8080271254296942</v>
      </c>
      <c r="I54" s="146">
        <v>5.5337447300305742</v>
      </c>
      <c r="J54" s="146">
        <v>5.1702234972050345</v>
      </c>
      <c r="K54" s="146">
        <v>4.9441720007078054</v>
      </c>
      <c r="L54" s="146">
        <v>3.9582333547868935</v>
      </c>
      <c r="M54" s="146">
        <v>3.7726802697976396</v>
      </c>
      <c r="N54" s="146">
        <v>3.4604881313388844</v>
      </c>
      <c r="O54" s="146">
        <v>3.1797279800649765</v>
      </c>
      <c r="P54" s="146">
        <v>3.2445658428859638</v>
      </c>
      <c r="Q54" s="146">
        <v>3.194101309838028</v>
      </c>
      <c r="R54" s="146">
        <v>3.2273216708917634</v>
      </c>
      <c r="S54" s="146">
        <v>3.2728091207429379</v>
      </c>
      <c r="T54" s="146">
        <v>3.5893889710596847</v>
      </c>
      <c r="U54" s="146">
        <v>3.7206503140708502</v>
      </c>
      <c r="V54" s="146">
        <v>4.3582566600977444</v>
      </c>
      <c r="W54" s="146">
        <v>4.6016875252185869</v>
      </c>
      <c r="X54" s="146">
        <v>4.6119988813738066</v>
      </c>
      <c r="Y54" s="146">
        <v>4.703361461892313</v>
      </c>
      <c r="Z54" s="146">
        <v>4.7476191678565334</v>
      </c>
      <c r="AA54" s="146">
        <v>4.7798753429047833</v>
      </c>
      <c r="AB54" s="146">
        <v>4.9126200055250431</v>
      </c>
      <c r="AC54" s="146">
        <v>5.2824941511410017</v>
      </c>
      <c r="AD54" s="146">
        <v>5.132807770659543</v>
      </c>
      <c r="AE54" s="214">
        <v>5.132807770659543</v>
      </c>
      <c r="AF54" s="206">
        <f t="shared" si="0"/>
        <v>53</v>
      </c>
      <c r="AG54" s="66"/>
      <c r="AH54" s="66"/>
    </row>
    <row r="55" spans="1:34" x14ac:dyDescent="0.25">
      <c r="A55" s="145" t="s">
        <v>62</v>
      </c>
      <c r="B55" s="146">
        <v>4.7964348884840584</v>
      </c>
      <c r="C55" s="146">
        <v>4.7291544736013726</v>
      </c>
      <c r="D55" s="146">
        <v>4.4497260545334969</v>
      </c>
      <c r="E55" s="146">
        <v>4.8249519691066833</v>
      </c>
      <c r="F55" s="146">
        <v>4.5864094555266348</v>
      </c>
      <c r="G55" s="146">
        <v>4.2100008506629525</v>
      </c>
      <c r="H55" s="146">
        <v>3.9935746999213535</v>
      </c>
      <c r="I55" s="146">
        <v>4.5925814041914901</v>
      </c>
      <c r="J55" s="146">
        <v>4.7168844929669858</v>
      </c>
      <c r="K55" s="146">
        <v>4.6306297055969772</v>
      </c>
      <c r="L55" s="146">
        <v>3.8186071706983893</v>
      </c>
      <c r="M55" s="146">
        <v>3.7671639455754522</v>
      </c>
      <c r="N55" s="146">
        <v>3.6799251050324235</v>
      </c>
      <c r="O55" s="146">
        <v>3.656991416684706</v>
      </c>
      <c r="P55" s="146">
        <v>3.6899377376917086</v>
      </c>
      <c r="Q55" s="146">
        <v>3.9056246132702377</v>
      </c>
      <c r="R55" s="146">
        <v>3.7713961803909912</v>
      </c>
      <c r="S55" s="146">
        <v>3.8287087347843762</v>
      </c>
      <c r="T55" s="146">
        <v>3.8173684815366222</v>
      </c>
      <c r="U55" s="146">
        <v>3.8691582830351159</v>
      </c>
      <c r="V55" s="146">
        <v>4.2765065048989328</v>
      </c>
      <c r="W55" s="146">
        <v>4.2073372899406349</v>
      </c>
      <c r="X55" s="146">
        <v>4.1008580099194418</v>
      </c>
      <c r="Y55" s="146">
        <v>4.1917535251953195</v>
      </c>
      <c r="Z55" s="146">
        <v>4.2656932392106874</v>
      </c>
      <c r="AA55" s="146">
        <v>4.5653081466284808</v>
      </c>
      <c r="AB55" s="146">
        <v>4.8800252163882245</v>
      </c>
      <c r="AC55" s="146">
        <v>5.0909399352002715</v>
      </c>
      <c r="AD55" s="146">
        <v>4.9977689238442853</v>
      </c>
      <c r="AE55" s="214">
        <v>4.9977689238442853</v>
      </c>
      <c r="AF55" s="206">
        <f t="shared" si="0"/>
        <v>55</v>
      </c>
      <c r="AG55" s="66"/>
      <c r="AH55" s="66"/>
    </row>
    <row r="56" spans="1:34" x14ac:dyDescent="0.25">
      <c r="A56" s="145" t="s">
        <v>63</v>
      </c>
      <c r="B56" s="146">
        <v>3.2048830431776101</v>
      </c>
      <c r="C56" s="146">
        <v>4.645792049279093</v>
      </c>
      <c r="D56" s="146">
        <v>4.5793373406171334</v>
      </c>
      <c r="E56" s="146">
        <v>4.4872459651021765</v>
      </c>
      <c r="F56" s="146">
        <v>4.2029444565569438</v>
      </c>
      <c r="G56" s="146">
        <v>3.9237371089837185</v>
      </c>
      <c r="H56" s="146">
        <v>4.0872327429190713</v>
      </c>
      <c r="I56" s="146">
        <v>4.6741289635543675</v>
      </c>
      <c r="J56" s="146">
        <v>4.6463160728016781</v>
      </c>
      <c r="K56" s="146">
        <v>4.2359882571474152</v>
      </c>
      <c r="L56" s="146">
        <v>3.1888180737054364</v>
      </c>
      <c r="M56" s="146">
        <v>3.3861363115044942</v>
      </c>
      <c r="N56" s="146">
        <v>3.4779409562289105</v>
      </c>
      <c r="O56" s="146">
        <v>3.2597307700685425</v>
      </c>
      <c r="P56" s="146">
        <v>3.4637661976481473</v>
      </c>
      <c r="Q56" s="146">
        <v>3.4271796001938251</v>
      </c>
      <c r="R56" s="146">
        <v>3.6100529709342104</v>
      </c>
      <c r="S56" s="146">
        <v>4.0404451093848746</v>
      </c>
      <c r="T56" s="146">
        <v>4.0738620390409741</v>
      </c>
      <c r="U56" s="146">
        <v>4.0020209318305913</v>
      </c>
      <c r="V56" s="146">
        <v>4.3313954246597497</v>
      </c>
      <c r="W56" s="146">
        <v>4.0951935476230199</v>
      </c>
      <c r="X56" s="146">
        <v>4.0918475086274073</v>
      </c>
      <c r="Y56" s="146">
        <v>4.2342279910911271</v>
      </c>
      <c r="Z56" s="146">
        <v>4.2754333257417363</v>
      </c>
      <c r="AA56" s="146">
        <v>4.4010748028770319</v>
      </c>
      <c r="AB56" s="146">
        <v>4.5480390738531362</v>
      </c>
      <c r="AC56" s="146">
        <v>4.5756981344448375</v>
      </c>
      <c r="AD56" s="146">
        <v>4.6409327939197071</v>
      </c>
      <c r="AE56" s="214">
        <v>4.8909327939197071</v>
      </c>
      <c r="AF56" s="206">
        <f t="shared" si="0"/>
        <v>56</v>
      </c>
      <c r="AG56" s="66"/>
      <c r="AH56" s="66"/>
    </row>
    <row r="57" spans="1:34" x14ac:dyDescent="0.25">
      <c r="A57" s="145" t="s">
        <v>64</v>
      </c>
      <c r="B57" s="146">
        <v>4.451554301895829</v>
      </c>
      <c r="C57" s="146">
        <v>4.7656437280551671</v>
      </c>
      <c r="D57" s="146">
        <v>4.4998376026331481</v>
      </c>
      <c r="E57" s="146">
        <v>4.3597570728200719</v>
      </c>
      <c r="F57" s="146">
        <v>4.191225038270507</v>
      </c>
      <c r="G57" s="146">
        <v>4.0269772676929758</v>
      </c>
      <c r="H57" s="146">
        <v>3.8681060337262592</v>
      </c>
      <c r="I57" s="146">
        <v>4.6501596178228946</v>
      </c>
      <c r="J57" s="146">
        <v>4.3661891311560019</v>
      </c>
      <c r="K57" s="146">
        <v>4.0184709256617097</v>
      </c>
      <c r="L57" s="146">
        <v>2.9699797757187567</v>
      </c>
      <c r="M57" s="146">
        <v>2.6940956730797754</v>
      </c>
      <c r="N57" s="146">
        <v>2.5420893159925613</v>
      </c>
      <c r="O57" s="146">
        <v>2.740086020303063</v>
      </c>
      <c r="P57" s="146">
        <v>2.7740738217327925</v>
      </c>
      <c r="Q57" s="146">
        <v>2.7279592499863683</v>
      </c>
      <c r="R57" s="146">
        <v>3.0071477663744139</v>
      </c>
      <c r="S57" s="146">
        <v>3.3101629955134446</v>
      </c>
      <c r="T57" s="146">
        <v>3.4632820781434184</v>
      </c>
      <c r="U57" s="146">
        <v>4.1900626429630163</v>
      </c>
      <c r="V57" s="146">
        <v>4.1075118718464854</v>
      </c>
      <c r="W57" s="146">
        <v>4.6646339007488118</v>
      </c>
      <c r="X57" s="146">
        <v>4.8766168727984915</v>
      </c>
      <c r="Y57" s="146">
        <v>4.9987858361203417</v>
      </c>
      <c r="Z57" s="146">
        <v>5.4604693728085349</v>
      </c>
      <c r="AA57" s="146">
        <v>6.1832349760031127</v>
      </c>
      <c r="AB57" s="146">
        <v>6.7729029991870418</v>
      </c>
      <c r="AC57" s="146">
        <v>6.855146040315109</v>
      </c>
      <c r="AD57" s="146">
        <v>6.070521514738731</v>
      </c>
      <c r="AE57" s="214">
        <v>6.070521514738731</v>
      </c>
      <c r="AF57" s="206">
        <f t="shared" si="0"/>
        <v>36</v>
      </c>
      <c r="AG57" s="66"/>
      <c r="AH57" s="66"/>
    </row>
    <row r="58" spans="1:34" x14ac:dyDescent="0.25">
      <c r="A58" s="145" t="s">
        <v>65</v>
      </c>
      <c r="B58" s="146">
        <v>3.8513457110063505</v>
      </c>
      <c r="C58" s="146">
        <v>4.6114210472966271</v>
      </c>
      <c r="D58" s="146">
        <v>4.6834789423540304</v>
      </c>
      <c r="E58" s="146">
        <v>4.5139427157399226</v>
      </c>
      <c r="F58" s="146">
        <v>4.1137938386731996</v>
      </c>
      <c r="G58" s="146">
        <v>4.1150525625317638</v>
      </c>
      <c r="H58" s="146">
        <v>4.1709436468753713</v>
      </c>
      <c r="I58" s="146">
        <v>4.7746878360639631</v>
      </c>
      <c r="J58" s="146">
        <v>4.831693688736971</v>
      </c>
      <c r="K58" s="146">
        <v>4.3021033916913147</v>
      </c>
      <c r="L58" s="146">
        <v>3.6406402567260332</v>
      </c>
      <c r="M58" s="146">
        <v>3.5517621279696536</v>
      </c>
      <c r="N58" s="146">
        <v>3.533391442210069</v>
      </c>
      <c r="O58" s="146">
        <v>3.1883454698376981</v>
      </c>
      <c r="P58" s="146">
        <v>3.5006197780068713</v>
      </c>
      <c r="Q58" s="146">
        <v>3.4712008172046276</v>
      </c>
      <c r="R58" s="146">
        <v>3.5581504358728582</v>
      </c>
      <c r="S58" s="146">
        <v>3.6237538253876447</v>
      </c>
      <c r="T58" s="146">
        <v>3.5977006217401861</v>
      </c>
      <c r="U58" s="146">
        <v>3.6803723395476711</v>
      </c>
      <c r="V58" s="146">
        <v>4.1261674960233004</v>
      </c>
      <c r="W58" s="146">
        <v>4.0137778569465432</v>
      </c>
      <c r="X58" s="146">
        <v>4.0009266309907101</v>
      </c>
      <c r="Y58" s="146">
        <v>3.8071604753121715</v>
      </c>
      <c r="Z58" s="146">
        <v>3.8437859919372843</v>
      </c>
      <c r="AA58" s="146">
        <v>3.7933045882510279</v>
      </c>
      <c r="AB58" s="146">
        <v>4.0459275149992555</v>
      </c>
      <c r="AC58" s="146">
        <v>4.2804133144001675</v>
      </c>
      <c r="AD58" s="146">
        <v>4.2199029985603262</v>
      </c>
      <c r="AE58" s="214">
        <v>3.9699029985603262</v>
      </c>
      <c r="AF58" s="206">
        <f t="shared" si="0"/>
        <v>58</v>
      </c>
      <c r="AG58" s="66"/>
      <c r="AH58" s="66"/>
    </row>
    <row r="59" spans="1:34" x14ac:dyDescent="0.25">
      <c r="A59" s="145" t="s">
        <v>66</v>
      </c>
      <c r="B59" s="146">
        <v>4.292294960277502</v>
      </c>
      <c r="C59" s="146">
        <v>4.8530537291301465</v>
      </c>
      <c r="D59" s="146">
        <v>4.9544067010060564</v>
      </c>
      <c r="E59" s="146">
        <v>4.676107493444861</v>
      </c>
      <c r="F59" s="146">
        <v>4.6131703092895364</v>
      </c>
      <c r="G59" s="146">
        <v>4.0911056004605291</v>
      </c>
      <c r="H59" s="146">
        <v>4.2842714770240633</v>
      </c>
      <c r="I59" s="146">
        <v>4.6328608592320553</v>
      </c>
      <c r="J59" s="146">
        <v>4.5879097144691094</v>
      </c>
      <c r="K59" s="146">
        <v>4.0431929724345617</v>
      </c>
      <c r="L59" s="146">
        <v>3.6823048115069921</v>
      </c>
      <c r="M59" s="146">
        <v>3.6301504562483937</v>
      </c>
      <c r="N59" s="146">
        <v>3.6943471953613187</v>
      </c>
      <c r="O59" s="146">
        <v>3.520930355321104</v>
      </c>
      <c r="P59" s="146">
        <v>3.6031555990081001</v>
      </c>
      <c r="Q59" s="146">
        <v>3.5040398797279151</v>
      </c>
      <c r="R59" s="146">
        <v>3.3965598484290744</v>
      </c>
      <c r="S59" s="146">
        <v>3.7169711949250548</v>
      </c>
      <c r="T59" s="146">
        <v>3.7302291002842103</v>
      </c>
      <c r="U59" s="146">
        <v>4.0757556945353492</v>
      </c>
      <c r="V59" s="146">
        <v>4.0943678822112606</v>
      </c>
      <c r="W59" s="146">
        <v>4.2634809246102119</v>
      </c>
      <c r="X59" s="146">
        <v>4.2520824074804615</v>
      </c>
      <c r="Y59" s="146">
        <v>4.2214612855254998</v>
      </c>
      <c r="Z59" s="146">
        <v>4.1734769062361341</v>
      </c>
      <c r="AA59" s="146">
        <v>4.2664258915727276</v>
      </c>
      <c r="AB59" s="146">
        <v>4.4583607605280084</v>
      </c>
      <c r="AC59" s="146">
        <v>4.6032939924308707</v>
      </c>
      <c r="AD59" s="146">
        <v>4.6879216447964982</v>
      </c>
      <c r="AE59" s="214">
        <v>4.6879216447964982</v>
      </c>
      <c r="AF59" s="206">
        <f t="shared" si="0"/>
        <v>57</v>
      </c>
      <c r="AG59" s="66"/>
      <c r="AH59" s="66"/>
    </row>
    <row r="60" spans="1:34" x14ac:dyDescent="0.25">
      <c r="A60" s="145" t="s">
        <v>67</v>
      </c>
      <c r="B60" s="146">
        <v>4.9535742594839434</v>
      </c>
      <c r="C60" s="146">
        <v>5.2636357207316671</v>
      </c>
      <c r="D60" s="146">
        <v>5.4431347996428174</v>
      </c>
      <c r="E60" s="146">
        <v>4.9845245452468641</v>
      </c>
      <c r="F60" s="146">
        <v>4.989761069530628</v>
      </c>
      <c r="G60" s="146">
        <v>4.6716527554135023</v>
      </c>
      <c r="H60" s="146">
        <v>4.503438855682445</v>
      </c>
      <c r="I60" s="146">
        <v>5.1676288151733658</v>
      </c>
      <c r="J60" s="146">
        <v>5.0570845680847114</v>
      </c>
      <c r="K60" s="146">
        <v>4.8190062103697953</v>
      </c>
      <c r="L60" s="146">
        <v>3.6728933796726118</v>
      </c>
      <c r="M60" s="146">
        <v>3.5236149518951612</v>
      </c>
      <c r="N60" s="146">
        <v>3.4857900637829933</v>
      </c>
      <c r="O60" s="146">
        <v>3.4648437075023342</v>
      </c>
      <c r="P60" s="146">
        <v>3.3491454623035417</v>
      </c>
      <c r="Q60" s="146">
        <v>3.2164111551855279</v>
      </c>
      <c r="R60" s="146">
        <v>3.0864916570374383</v>
      </c>
      <c r="S60" s="146">
        <v>3.224924253240895</v>
      </c>
      <c r="T60" s="146">
        <v>3.1939231972470106</v>
      </c>
      <c r="U60" s="146">
        <v>3.0735075925686939</v>
      </c>
      <c r="V60" s="146">
        <v>3.299989677553266</v>
      </c>
      <c r="W60" s="146">
        <v>3.471827818315544</v>
      </c>
      <c r="X60" s="146">
        <v>3.2438718327649392</v>
      </c>
      <c r="Y60" s="146">
        <v>3.2951808241844005</v>
      </c>
      <c r="Z60" s="146">
        <v>3.2031071916551963</v>
      </c>
      <c r="AA60" s="146">
        <v>3.3735609608251584</v>
      </c>
      <c r="AB60" s="146">
        <v>3.6003874138959597</v>
      </c>
      <c r="AC60" s="146">
        <v>3.9506339007373885</v>
      </c>
      <c r="AD60" s="146">
        <v>3.9656042327062986</v>
      </c>
      <c r="AE60" s="214">
        <v>3.9656042327062986</v>
      </c>
      <c r="AF60" s="206">
        <f t="shared" si="0"/>
        <v>59</v>
      </c>
      <c r="AG60" s="66"/>
      <c r="AH60" s="66"/>
    </row>
    <row r="61" spans="1:34" x14ac:dyDescent="0.25">
      <c r="A61" s="145" t="s">
        <v>68</v>
      </c>
      <c r="B61" s="146">
        <v>3.8127213678328422</v>
      </c>
      <c r="C61" s="146">
        <v>3.724853929869588</v>
      </c>
      <c r="D61" s="146">
        <v>3.8100406572825509</v>
      </c>
      <c r="E61" s="146">
        <v>3.8157309992511497</v>
      </c>
      <c r="F61" s="146">
        <v>3.6852501963917823</v>
      </c>
      <c r="G61" s="146">
        <v>3.3882331824331819</v>
      </c>
      <c r="H61" s="146">
        <v>3.3194624487937521</v>
      </c>
      <c r="I61" s="146">
        <v>3.6915083583034622</v>
      </c>
      <c r="J61" s="146">
        <v>3.9651224941970789</v>
      </c>
      <c r="K61" s="146">
        <v>3.7719324406345569</v>
      </c>
      <c r="L61" s="146">
        <v>2.8255849524958898</v>
      </c>
      <c r="M61" s="146">
        <v>2.889295030755378</v>
      </c>
      <c r="N61" s="146">
        <v>3.1116167204823739</v>
      </c>
      <c r="O61" s="146">
        <v>3.0607271797659603</v>
      </c>
      <c r="P61" s="146">
        <v>3.0102904489841364</v>
      </c>
      <c r="Q61" s="146">
        <v>3.0285848658565762</v>
      </c>
      <c r="R61" s="146">
        <v>2.900609372267676</v>
      </c>
      <c r="S61" s="146">
        <v>2.7830630735018818</v>
      </c>
      <c r="T61" s="146">
        <v>2.8710726080171276</v>
      </c>
      <c r="U61" s="146">
        <v>3.0634954733234139</v>
      </c>
      <c r="V61" s="146">
        <v>3.1988408628021654</v>
      </c>
      <c r="W61" s="146">
        <v>3.2426848501375836</v>
      </c>
      <c r="X61" s="146">
        <v>3.1244165116085769</v>
      </c>
      <c r="Y61" s="146">
        <v>3.1105972163851656</v>
      </c>
      <c r="Z61" s="146">
        <v>3.0888834524450939</v>
      </c>
      <c r="AA61" s="146">
        <v>3.1681892276135279</v>
      </c>
      <c r="AB61" s="146">
        <v>3.4735538273749649</v>
      </c>
      <c r="AC61" s="146">
        <v>3.6228032850863321</v>
      </c>
      <c r="AD61" s="146">
        <v>3.6067720351358039</v>
      </c>
      <c r="AE61" s="214">
        <v>3.6067720351358039</v>
      </c>
      <c r="AF61" s="206">
        <f t="shared" si="0"/>
        <v>60</v>
      </c>
      <c r="AG61" s="66"/>
      <c r="AH61" s="66"/>
    </row>
    <row r="62" spans="1:34" x14ac:dyDescent="0.25">
      <c r="A62" s="147" t="s">
        <v>69</v>
      </c>
      <c r="B62" s="148">
        <v>4.6830588272136504</v>
      </c>
      <c r="C62" s="148">
        <v>5.2520608751952871</v>
      </c>
      <c r="D62" s="148">
        <v>5.1768284609968926</v>
      </c>
      <c r="E62" s="148">
        <v>5.4158846489863848</v>
      </c>
      <c r="F62" s="148">
        <v>5.2092934390819003</v>
      </c>
      <c r="G62" s="148">
        <v>5.0496773805665987</v>
      </c>
      <c r="H62" s="148">
        <v>4.6918002485760049</v>
      </c>
      <c r="I62" s="148">
        <v>4.8787136870787613</v>
      </c>
      <c r="J62" s="148">
        <v>4.9250756595660468</v>
      </c>
      <c r="K62" s="148">
        <v>4.9763947072445278</v>
      </c>
      <c r="L62" s="148">
        <v>3.9991577029875902</v>
      </c>
      <c r="M62" s="148">
        <v>3.5769067059652873</v>
      </c>
      <c r="N62" s="148">
        <v>3.5053043241712141</v>
      </c>
      <c r="O62" s="148">
        <v>3.6500365461485904</v>
      </c>
      <c r="P62" s="148">
        <v>3.9100334431493602</v>
      </c>
      <c r="Q62" s="148">
        <v>4.0595048476896123</v>
      </c>
      <c r="R62" s="148">
        <v>3.9349802362987583</v>
      </c>
      <c r="S62" s="148">
        <v>3.9634311401660582</v>
      </c>
      <c r="T62" s="148">
        <v>4.2891262579349902</v>
      </c>
      <c r="U62" s="148">
        <v>4.5905244101751892</v>
      </c>
      <c r="V62" s="148">
        <v>4.5460369961174916</v>
      </c>
      <c r="W62" s="148">
        <v>4.7846411703102163</v>
      </c>
      <c r="X62" s="148">
        <v>4.904893208509769</v>
      </c>
      <c r="Y62" s="148">
        <v>5.2356166750999122</v>
      </c>
      <c r="Z62" s="148">
        <v>5.2523631479494926</v>
      </c>
      <c r="AA62" s="148">
        <v>5.2141651259371864</v>
      </c>
      <c r="AB62" s="148">
        <v>5.7678569942936084</v>
      </c>
      <c r="AC62" s="148">
        <v>6.6194420760300474</v>
      </c>
      <c r="AD62" s="148">
        <v>5.9750755058029563</v>
      </c>
      <c r="AE62" s="215">
        <v>5.9750755058029563</v>
      </c>
      <c r="AF62" s="82">
        <f t="shared" si="0"/>
        <v>39</v>
      </c>
      <c r="AG62" s="124"/>
      <c r="AH62" s="124"/>
    </row>
    <row r="63" spans="1:34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F63" s="125"/>
      <c r="AG63" s="66"/>
      <c r="AH63" s="66"/>
    </row>
    <row r="64" spans="1:34" x14ac:dyDescent="0.25">
      <c r="A64" s="80" t="s">
        <v>163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F64" s="125"/>
      <c r="AG64" s="66"/>
      <c r="AH64" s="66"/>
    </row>
    <row r="65" spans="1:34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F65" s="125"/>
      <c r="AG65" s="66"/>
      <c r="AH65" s="66"/>
    </row>
    <row r="66" spans="1:34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F66" s="125"/>
      <c r="AG66" s="66"/>
      <c r="AH66" s="66"/>
    </row>
    <row r="67" spans="1:34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F67" s="125"/>
      <c r="AG67" s="66"/>
      <c r="AH67" s="66"/>
    </row>
    <row r="68" spans="1:34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F68" s="125"/>
      <c r="AG68" s="66"/>
      <c r="AH68" s="66"/>
    </row>
    <row r="69" spans="1:34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F69" s="125"/>
      <c r="AG69" s="66"/>
      <c r="AH69" s="66"/>
    </row>
    <row r="70" spans="1:34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F70" s="125"/>
      <c r="AG70" s="66"/>
      <c r="AH70" s="66"/>
    </row>
    <row r="71" spans="1:34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F71" s="125"/>
      <c r="AG71" s="66"/>
      <c r="AH71" s="66"/>
    </row>
    <row r="72" spans="1:34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F72" s="125"/>
      <c r="AG72" s="66"/>
      <c r="AH72" s="66"/>
    </row>
    <row r="73" spans="1:34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F73" s="125"/>
      <c r="AG73" s="66"/>
      <c r="AH73" s="66"/>
    </row>
    <row r="74" spans="1:34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F74" s="125"/>
      <c r="AG74" s="66"/>
      <c r="AH74" s="66"/>
    </row>
    <row r="75" spans="1:34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F75" s="125"/>
      <c r="AG75" s="66"/>
      <c r="AH75" s="66"/>
    </row>
    <row r="76" spans="1:34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F76" s="125"/>
      <c r="AG76" s="66"/>
      <c r="AH76" s="66"/>
    </row>
    <row r="77" spans="1:34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F77" s="125"/>
      <c r="AG77" s="66"/>
      <c r="AH77" s="6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opLeftCell="A38" workbookViewId="0">
      <selection activeCell="A50" sqref="A50"/>
    </sheetView>
  </sheetViews>
  <sheetFormatPr defaultRowHeight="15" x14ac:dyDescent="0.25"/>
  <cols>
    <col min="29" max="31" width="9.140625" style="66"/>
  </cols>
  <sheetData>
    <row r="1" spans="1:33" x14ac:dyDescent="0.25">
      <c r="A1" t="s">
        <v>168</v>
      </c>
    </row>
    <row r="2" spans="1:33" x14ac:dyDescent="0.25">
      <c r="A2" s="124"/>
      <c r="B2" s="67">
        <v>1981</v>
      </c>
      <c r="C2" s="67">
        <v>1982</v>
      </c>
      <c r="D2" s="67">
        <v>1983</v>
      </c>
      <c r="E2" s="67">
        <v>1984</v>
      </c>
      <c r="F2" s="67">
        <v>1985</v>
      </c>
      <c r="G2" s="67">
        <v>1986</v>
      </c>
      <c r="H2" s="67">
        <v>1987</v>
      </c>
      <c r="I2" s="67">
        <v>1988</v>
      </c>
      <c r="J2" s="67">
        <v>1989</v>
      </c>
      <c r="K2" s="67">
        <v>1990</v>
      </c>
      <c r="L2" s="67">
        <v>1991</v>
      </c>
      <c r="M2" s="67">
        <v>1992</v>
      </c>
      <c r="N2" s="67">
        <v>1993</v>
      </c>
      <c r="O2" s="67">
        <v>1994</v>
      </c>
      <c r="P2" s="67">
        <v>1995</v>
      </c>
      <c r="Q2" s="67">
        <v>1996</v>
      </c>
      <c r="R2" s="67">
        <v>1997</v>
      </c>
      <c r="S2" s="67">
        <v>1998</v>
      </c>
      <c r="T2" s="67">
        <v>1999</v>
      </c>
      <c r="U2" s="67">
        <v>2000</v>
      </c>
      <c r="V2" s="67">
        <v>2001</v>
      </c>
      <c r="W2" s="67">
        <v>2002</v>
      </c>
      <c r="X2" s="67">
        <v>2003</v>
      </c>
      <c r="Y2" s="67">
        <v>2004</v>
      </c>
      <c r="Z2" s="67">
        <v>2005</v>
      </c>
      <c r="AA2" s="67">
        <v>2006</v>
      </c>
      <c r="AB2" s="67">
        <v>2007</v>
      </c>
      <c r="AC2" s="67">
        <v>2008</v>
      </c>
      <c r="AD2" s="67">
        <v>2009</v>
      </c>
      <c r="AE2" s="67">
        <v>2010</v>
      </c>
      <c r="AF2" s="79" t="s">
        <v>70</v>
      </c>
      <c r="AG2" s="124"/>
    </row>
    <row r="3" spans="1:33" x14ac:dyDescent="0.25">
      <c r="A3" s="149" t="s">
        <v>11</v>
      </c>
      <c r="B3" s="150">
        <v>7.6853506827461571</v>
      </c>
      <c r="C3" s="150">
        <v>7.681195894163884</v>
      </c>
      <c r="D3" s="150">
        <v>7.6757587292623812</v>
      </c>
      <c r="E3" s="150">
        <v>7.6469513412651402</v>
      </c>
      <c r="F3" s="150">
        <v>7.4825688221761073</v>
      </c>
      <c r="G3" s="150">
        <v>7.5755807204821846</v>
      </c>
      <c r="H3" s="150">
        <v>7.4695631910786089</v>
      </c>
      <c r="I3" s="150">
        <v>7.5959738998125292</v>
      </c>
      <c r="J3" s="150">
        <v>7.444894342579218</v>
      </c>
      <c r="K3" s="150">
        <v>7.4214633432926931</v>
      </c>
      <c r="L3" s="150">
        <v>7.5107129166316833</v>
      </c>
      <c r="M3" s="150">
        <v>7.4718683771888355</v>
      </c>
      <c r="N3" s="150">
        <v>7.2707088388639134</v>
      </c>
      <c r="O3" s="150">
        <v>7.4122048637126445</v>
      </c>
      <c r="P3" s="150">
        <v>7.3414141432506597</v>
      </c>
      <c r="Q3" s="150">
        <v>7.3572898308942509</v>
      </c>
      <c r="R3" s="150">
        <v>7.2678443943757163</v>
      </c>
      <c r="S3" s="150">
        <v>7.2857941441513949</v>
      </c>
      <c r="T3" s="150">
        <v>7.3011207031646856</v>
      </c>
      <c r="U3" s="150">
        <v>7.1665033257454285</v>
      </c>
      <c r="V3" s="150">
        <v>7.2301886918111702</v>
      </c>
      <c r="W3" s="150">
        <v>7.2938740578769146</v>
      </c>
      <c r="X3" s="150">
        <v>7.3830661566326574</v>
      </c>
      <c r="Y3" s="150">
        <v>7.4722582553884029</v>
      </c>
      <c r="Z3" s="150">
        <v>7.3718199755786928</v>
      </c>
      <c r="AA3" s="150">
        <v>7.2557097761539895</v>
      </c>
      <c r="AB3" s="150">
        <v>7.1885838981097177</v>
      </c>
      <c r="AC3" s="150">
        <v>7.1193416077670673</v>
      </c>
      <c r="AD3" s="150">
        <v>7.1453714697151174</v>
      </c>
      <c r="AE3" s="217">
        <v>7.1975673265275715</v>
      </c>
      <c r="AF3" s="206">
        <f>RANK(AE3,$AE$3:$AE$62)</f>
        <v>12</v>
      </c>
      <c r="AG3" s="66"/>
    </row>
    <row r="4" spans="1:33" x14ac:dyDescent="0.25">
      <c r="A4" s="151" t="s">
        <v>12</v>
      </c>
      <c r="B4" s="150">
        <v>8.7143369921405505</v>
      </c>
      <c r="C4" s="150">
        <v>8.2028412639361612</v>
      </c>
      <c r="D4" s="150">
        <v>8.1403729063072205</v>
      </c>
      <c r="E4" s="150">
        <v>8.3044445991486189</v>
      </c>
      <c r="F4" s="150">
        <v>8.419118167772174</v>
      </c>
      <c r="G4" s="150">
        <v>7.0966682835416597</v>
      </c>
      <c r="H4" s="150">
        <v>8.9604877326835037</v>
      </c>
      <c r="I4" s="150">
        <v>8.3308423572565609</v>
      </c>
      <c r="J4" s="150">
        <v>8.7712300739028173</v>
      </c>
      <c r="K4" s="150">
        <v>8.3004093316150058</v>
      </c>
      <c r="L4" s="150">
        <v>7.5198369148967936</v>
      </c>
      <c r="M4" s="150">
        <v>7.8242868497203721</v>
      </c>
      <c r="N4" s="150">
        <v>7.7675267235507723</v>
      </c>
      <c r="O4" s="150">
        <v>8.3591038007335641</v>
      </c>
      <c r="P4" s="150">
        <v>8.3202093871722003</v>
      </c>
      <c r="Q4" s="150">
        <v>8.6621087747693579</v>
      </c>
      <c r="R4" s="150">
        <v>8.4167340091463103</v>
      </c>
      <c r="S4" s="150">
        <v>8.1875913271111358</v>
      </c>
      <c r="T4" s="150">
        <v>8.3647102077134825</v>
      </c>
      <c r="U4" s="150">
        <v>8.024874070477324</v>
      </c>
      <c r="V4" s="150">
        <v>8.3374374220643581</v>
      </c>
      <c r="W4" s="150">
        <v>8.6500007736513904</v>
      </c>
      <c r="X4" s="150">
        <v>8.6129848967225549</v>
      </c>
      <c r="Y4" s="150">
        <v>8.5759690197937193</v>
      </c>
      <c r="Z4" s="150">
        <v>8.7144322878830209</v>
      </c>
      <c r="AA4" s="150">
        <v>8.6074767119345132</v>
      </c>
      <c r="AB4" s="150">
        <v>8.7478468678363797</v>
      </c>
      <c r="AC4" s="150">
        <v>8.8184231802941255</v>
      </c>
      <c r="AD4" s="150">
        <v>8.665414802836942</v>
      </c>
      <c r="AE4" s="218">
        <v>8.7175336428935726</v>
      </c>
      <c r="AF4" s="206">
        <f t="shared" ref="AF4:AF62" si="0">RANK(AE4,$AE$3:$AE$62)</f>
        <v>1</v>
      </c>
      <c r="AG4" s="66"/>
    </row>
    <row r="5" spans="1:33" x14ac:dyDescent="0.25">
      <c r="A5" s="151" t="s">
        <v>13</v>
      </c>
      <c r="B5" s="150">
        <v>6.8470456693685158</v>
      </c>
      <c r="C5" s="150">
        <v>6.6492173081039638</v>
      </c>
      <c r="D5" s="150">
        <v>6.8017266352539991</v>
      </c>
      <c r="E5" s="150">
        <v>6.6592708191507208</v>
      </c>
      <c r="F5" s="150">
        <v>6.3710787223266623</v>
      </c>
      <c r="G5" s="150">
        <v>6.3188669771398409</v>
      </c>
      <c r="H5" s="150">
        <v>5.9233413938230699</v>
      </c>
      <c r="I5" s="150">
        <v>5.9196307971044781</v>
      </c>
      <c r="J5" s="150">
        <v>5.5940939136755583</v>
      </c>
      <c r="K5" s="150">
        <v>5.5898377918097752</v>
      </c>
      <c r="L5" s="150">
        <v>5.3646370543376261</v>
      </c>
      <c r="M5" s="150">
        <v>5.7813979748627116</v>
      </c>
      <c r="N5" s="150">
        <v>5.9250249966278536</v>
      </c>
      <c r="O5" s="150">
        <v>6.1946034180004474</v>
      </c>
      <c r="P5" s="150">
        <v>6.266457621292802</v>
      </c>
      <c r="Q5" s="150">
        <v>6.5454082332745589</v>
      </c>
      <c r="R5" s="150">
        <v>6.7963580252712461</v>
      </c>
      <c r="S5" s="150">
        <v>7.0138780436696564</v>
      </c>
      <c r="T5" s="150">
        <v>7.0032241816856295</v>
      </c>
      <c r="U5" s="150">
        <v>6.9636883769193467</v>
      </c>
      <c r="V5" s="150">
        <v>6.9094334173782999</v>
      </c>
      <c r="W5" s="150">
        <v>6.8551784578372512</v>
      </c>
      <c r="X5" s="150">
        <v>6.8062254599805021</v>
      </c>
      <c r="Y5" s="150">
        <v>6.7572724621237512</v>
      </c>
      <c r="Z5" s="150">
        <v>6.8382745544130712</v>
      </c>
      <c r="AA5" s="150">
        <v>6.5238555417968538</v>
      </c>
      <c r="AB5" s="150">
        <v>6.2825604924846594</v>
      </c>
      <c r="AC5" s="150">
        <v>6.2332485100600721</v>
      </c>
      <c r="AD5" s="150">
        <v>6.3513391789797069</v>
      </c>
      <c r="AE5" s="218">
        <v>6.4818678359576509</v>
      </c>
      <c r="AF5" s="206">
        <f t="shared" si="0"/>
        <v>31</v>
      </c>
      <c r="AG5" s="66"/>
    </row>
    <row r="6" spans="1:33" x14ac:dyDescent="0.25">
      <c r="A6" s="151" t="s">
        <v>14</v>
      </c>
      <c r="B6" s="150">
        <v>7.1946935964327601</v>
      </c>
      <c r="C6" s="150">
        <v>7.2098636674718994</v>
      </c>
      <c r="D6" s="150">
        <v>6.9388909148943627</v>
      </c>
      <c r="E6" s="150">
        <v>7.0979442688946017</v>
      </c>
      <c r="F6" s="150">
        <v>6.6878434374412041</v>
      </c>
      <c r="G6" s="150">
        <v>6.7101852239106501</v>
      </c>
      <c r="H6" s="150">
        <v>6.8184757550725132</v>
      </c>
      <c r="I6" s="150">
        <v>6.8794455366697624</v>
      </c>
      <c r="J6" s="150">
        <v>6.886178911519103</v>
      </c>
      <c r="K6" s="150">
        <v>6.9279956475080304</v>
      </c>
      <c r="L6" s="150">
        <v>6.9825688184231849</v>
      </c>
      <c r="M6" s="150">
        <v>6.6342636273687647</v>
      </c>
      <c r="N6" s="150">
        <v>6.5625635396248203</v>
      </c>
      <c r="O6" s="150">
        <v>6.548667078620241</v>
      </c>
      <c r="P6" s="150">
        <v>6.5469030773256236</v>
      </c>
      <c r="Q6" s="150">
        <v>6.4351026079711886</v>
      </c>
      <c r="R6" s="150">
        <v>6.3427555175636163</v>
      </c>
      <c r="S6" s="150">
        <v>6.3099177504072363</v>
      </c>
      <c r="T6" s="150">
        <v>6.4261079987628325</v>
      </c>
      <c r="U6" s="150">
        <v>6.4256962268147042</v>
      </c>
      <c r="V6" s="150">
        <v>6.3372121630798155</v>
      </c>
      <c r="W6" s="150">
        <v>6.2487280993449268</v>
      </c>
      <c r="X6" s="150">
        <v>6.3085979584631406</v>
      </c>
      <c r="Y6" s="150">
        <v>6.3684678175813527</v>
      </c>
      <c r="Z6" s="150">
        <v>5.9684810897275238</v>
      </c>
      <c r="AA6" s="150">
        <v>5.8357723288317906</v>
      </c>
      <c r="AB6" s="150">
        <v>5.8218335127440666</v>
      </c>
      <c r="AC6" s="150">
        <v>5.846973906796098</v>
      </c>
      <c r="AD6" s="150">
        <v>5.818623170302029</v>
      </c>
      <c r="AE6" s="218">
        <v>5.9212491475321345</v>
      </c>
      <c r="AF6" s="206">
        <f t="shared" si="0"/>
        <v>45</v>
      </c>
      <c r="AG6" s="66"/>
    </row>
    <row r="7" spans="1:33" x14ac:dyDescent="0.25">
      <c r="A7" s="151" t="s">
        <v>15</v>
      </c>
      <c r="B7" s="150">
        <v>5.5959727290539467</v>
      </c>
      <c r="C7" s="150">
        <v>5.5348233645883607</v>
      </c>
      <c r="D7" s="150">
        <v>5.7228775892415804</v>
      </c>
      <c r="E7" s="150">
        <v>5.7173050767027274</v>
      </c>
      <c r="F7" s="150">
        <v>5.5651565770085716</v>
      </c>
      <c r="G7" s="150">
        <v>5.6051005493159654</v>
      </c>
      <c r="H7" s="150">
        <v>5.7617097520953973</v>
      </c>
      <c r="I7" s="150">
        <v>5.8366488993378436</v>
      </c>
      <c r="J7" s="150">
        <v>5.9839172723636569</v>
      </c>
      <c r="K7" s="150">
        <v>5.8820656690463355</v>
      </c>
      <c r="L7" s="150">
        <v>5.4716173547259839</v>
      </c>
      <c r="M7" s="150">
        <v>5.171302512840481</v>
      </c>
      <c r="N7" s="150">
        <v>5.1481704385324214</v>
      </c>
      <c r="O7" s="150">
        <v>5.3376677091963414</v>
      </c>
      <c r="P7" s="150">
        <v>5.3786275382906661</v>
      </c>
      <c r="Q7" s="150">
        <v>5.4651032214238597</v>
      </c>
      <c r="R7" s="150">
        <v>5.6454819965114025</v>
      </c>
      <c r="S7" s="150">
        <v>5.7324823803155009</v>
      </c>
      <c r="T7" s="150">
        <v>5.9437035840112067</v>
      </c>
      <c r="U7" s="150">
        <v>5.8295893824316014</v>
      </c>
      <c r="V7" s="150">
        <v>5.7448638977180302</v>
      </c>
      <c r="W7" s="150">
        <v>5.660138413004459</v>
      </c>
      <c r="X7" s="150">
        <v>5.5510644902502637</v>
      </c>
      <c r="Y7" s="150">
        <v>5.4419905674960685</v>
      </c>
      <c r="Z7" s="150">
        <v>5.6943232367516661</v>
      </c>
      <c r="AA7" s="150">
        <v>5.495895508440956</v>
      </c>
      <c r="AB7" s="150">
        <v>5.5524766715007416</v>
      </c>
      <c r="AC7" s="150">
        <v>5.2754723274934472</v>
      </c>
      <c r="AD7" s="150">
        <v>5.3199778029942362</v>
      </c>
      <c r="AE7" s="218">
        <v>5.2984919933670387</v>
      </c>
      <c r="AF7" s="206">
        <f t="shared" si="0"/>
        <v>52</v>
      </c>
      <c r="AG7" s="66"/>
    </row>
    <row r="8" spans="1:33" x14ac:dyDescent="0.25">
      <c r="A8" s="151" t="s">
        <v>16</v>
      </c>
      <c r="B8" s="150">
        <v>7.6949878972714529</v>
      </c>
      <c r="C8" s="150">
        <v>7.1724287855780098</v>
      </c>
      <c r="D8" s="150">
        <v>7.0305052855531507</v>
      </c>
      <c r="E8" s="150">
        <v>6.9175508161126835</v>
      </c>
      <c r="F8" s="150">
        <v>6.8401269226781505</v>
      </c>
      <c r="G8" s="150">
        <v>6.7307609225771703</v>
      </c>
      <c r="H8" s="150">
        <v>6.2820063696040549</v>
      </c>
      <c r="I8" s="150">
        <v>6.4330484228710656</v>
      </c>
      <c r="J8" s="150">
        <v>6.3987852975406705</v>
      </c>
      <c r="K8" s="150">
        <v>6.3926915932344803</v>
      </c>
      <c r="L8" s="150">
        <v>6.4094453602985055</v>
      </c>
      <c r="M8" s="150">
        <v>6.512684399752124</v>
      </c>
      <c r="N8" s="150">
        <v>6.5673257030700221</v>
      </c>
      <c r="O8" s="150">
        <v>6.6411662305811276</v>
      </c>
      <c r="P8" s="150">
        <v>6.7113022831433344</v>
      </c>
      <c r="Q8" s="150">
        <v>6.8318255159223522</v>
      </c>
      <c r="R8" s="150">
        <v>6.9245963163330977</v>
      </c>
      <c r="S8" s="150">
        <v>7.1117919535873222</v>
      </c>
      <c r="T8" s="150">
        <v>7.0618367045412729</v>
      </c>
      <c r="U8" s="150">
        <v>7.1909617079323782</v>
      </c>
      <c r="V8" s="150">
        <v>7.1375073489713525</v>
      </c>
      <c r="W8" s="150">
        <v>7.084052990010326</v>
      </c>
      <c r="X8" s="150">
        <v>7.098089385709736</v>
      </c>
      <c r="Y8" s="150">
        <v>7.1121257814091443</v>
      </c>
      <c r="Z8" s="150">
        <v>7.1361908474320526</v>
      </c>
      <c r="AA8" s="150">
        <v>7.0441358877675579</v>
      </c>
      <c r="AB8" s="150">
        <v>7.00793985007153</v>
      </c>
      <c r="AC8" s="150">
        <v>6.9967050291006636</v>
      </c>
      <c r="AD8" s="150">
        <v>7.0006506539573854</v>
      </c>
      <c r="AE8" s="218">
        <v>7.0573462523469459</v>
      </c>
      <c r="AF8" s="206">
        <f t="shared" si="0"/>
        <v>16</v>
      </c>
      <c r="AG8" s="66"/>
    </row>
    <row r="9" spans="1:33" x14ac:dyDescent="0.25">
      <c r="A9" s="151" t="s">
        <v>17</v>
      </c>
      <c r="B9" s="150">
        <v>7.1512070786971718</v>
      </c>
      <c r="C9" s="150">
        <v>7.1801049275814393</v>
      </c>
      <c r="D9" s="150">
        <v>7.2059313721188003</v>
      </c>
      <c r="E9" s="150">
        <v>7.2440282818858446</v>
      </c>
      <c r="F9" s="150">
        <v>7.2243932681947705</v>
      </c>
      <c r="G9" s="150">
        <v>7.3591595937082381</v>
      </c>
      <c r="H9" s="150">
        <v>7.1923117247112653</v>
      </c>
      <c r="I9" s="150">
        <v>7.3374931575917106</v>
      </c>
      <c r="J9" s="150">
        <v>7.2468117415389885</v>
      </c>
      <c r="K9" s="150">
        <v>7.0530555976601352</v>
      </c>
      <c r="L9" s="150">
        <v>6.6844770591266709</v>
      </c>
      <c r="M9" s="150">
        <v>5.8167569754704358</v>
      </c>
      <c r="N9" s="150">
        <v>5.7647462133686656</v>
      </c>
      <c r="O9" s="150">
        <v>6.3517653162052712</v>
      </c>
      <c r="P9" s="150">
        <v>6.0297016121536906</v>
      </c>
      <c r="Q9" s="150">
        <v>6.0770125594910782</v>
      </c>
      <c r="R9" s="150">
        <v>5.8317240099125085</v>
      </c>
      <c r="S9" s="150">
        <v>5.946193545743844</v>
      </c>
      <c r="T9" s="150">
        <v>6.08046239010653</v>
      </c>
      <c r="U9" s="150">
        <v>6.3437785798249022</v>
      </c>
      <c r="V9" s="150">
        <v>6.4349112210581225</v>
      </c>
      <c r="W9" s="150">
        <v>6.5260438622913437</v>
      </c>
      <c r="X9" s="150">
        <v>6.482395306165909</v>
      </c>
      <c r="Y9" s="150">
        <v>6.4387467500404725</v>
      </c>
      <c r="Z9" s="150">
        <v>6.336986967672062</v>
      </c>
      <c r="AA9" s="150">
        <v>6.5286536808019298</v>
      </c>
      <c r="AB9" s="150">
        <v>6.5043208885386496</v>
      </c>
      <c r="AC9" s="150">
        <v>6.281774629263424</v>
      </c>
      <c r="AD9" s="150">
        <v>6.3330480095508426</v>
      </c>
      <c r="AE9" s="218">
        <v>6.3704799841918645</v>
      </c>
      <c r="AF9" s="206">
        <f t="shared" si="0"/>
        <v>33</v>
      </c>
      <c r="AG9" s="66"/>
    </row>
    <row r="10" spans="1:33" x14ac:dyDescent="0.25">
      <c r="A10" s="151" t="s">
        <v>18</v>
      </c>
      <c r="B10" s="150">
        <v>6.3801725862137308</v>
      </c>
      <c r="C10" s="150">
        <v>6.297161569684441</v>
      </c>
      <c r="D10" s="150">
        <v>6.4741533288202771</v>
      </c>
      <c r="E10" s="150">
        <v>6.558104263172611</v>
      </c>
      <c r="F10" s="150">
        <v>7.1254531510001122</v>
      </c>
      <c r="G10" s="150">
        <v>6.9445607830398064</v>
      </c>
      <c r="H10" s="150">
        <v>7.4522909101164796</v>
      </c>
      <c r="I10" s="150">
        <v>7.5597825695167247</v>
      </c>
      <c r="J10" s="150">
        <v>7.5955388645517488</v>
      </c>
      <c r="K10" s="150">
        <v>7.7165084911475326</v>
      </c>
      <c r="L10" s="150">
        <v>7.8777490127404635</v>
      </c>
      <c r="M10" s="150">
        <v>7.4076254491738807</v>
      </c>
      <c r="N10" s="150">
        <v>7.5652741015863967</v>
      </c>
      <c r="O10" s="150">
        <v>7.6498321107010447</v>
      </c>
      <c r="P10" s="150">
        <v>7.5338901877286686</v>
      </c>
      <c r="Q10" s="150">
        <v>7.6776780097761614</v>
      </c>
      <c r="R10" s="150">
        <v>8.014812931395829</v>
      </c>
      <c r="S10" s="150">
        <v>7.9685597612455492</v>
      </c>
      <c r="T10" s="150">
        <v>8.0332374190341032</v>
      </c>
      <c r="U10" s="150">
        <v>8.3866765313150449</v>
      </c>
      <c r="V10" s="150">
        <v>8.4380414721986572</v>
      </c>
      <c r="W10" s="150">
        <v>8.4894064130822695</v>
      </c>
      <c r="X10" s="150">
        <v>8.5163101747309859</v>
      </c>
      <c r="Y10" s="150">
        <v>8.5432139363797042</v>
      </c>
      <c r="Z10" s="150">
        <v>8.5154324213828101</v>
      </c>
      <c r="AA10" s="150">
        <v>8.3721434014489464</v>
      </c>
      <c r="AB10" s="150">
        <v>8.5057534178228167</v>
      </c>
      <c r="AC10" s="150">
        <v>8.1236907067111126</v>
      </c>
      <c r="AD10" s="150">
        <v>8.126104202440569</v>
      </c>
      <c r="AE10" s="218">
        <v>8.1240149023293142</v>
      </c>
      <c r="AF10" s="206">
        <f t="shared" si="0"/>
        <v>3</v>
      </c>
      <c r="AG10" s="66"/>
    </row>
    <row r="11" spans="1:33" x14ac:dyDescent="0.25">
      <c r="A11" s="151" t="s">
        <v>19</v>
      </c>
      <c r="B11" s="150">
        <v>7.4470792678105759</v>
      </c>
      <c r="C11" s="150">
        <v>7.3438562237149343</v>
      </c>
      <c r="D11" s="150">
        <v>7.3126792969034513</v>
      </c>
      <c r="E11" s="150">
        <v>7.268745171063296</v>
      </c>
      <c r="F11" s="150">
        <v>7.0719920009451291</v>
      </c>
      <c r="G11" s="150">
        <v>7.0128945717610938</v>
      </c>
      <c r="H11" s="150">
        <v>7.0114735429663355</v>
      </c>
      <c r="I11" s="150">
        <v>6.802143561055793</v>
      </c>
      <c r="J11" s="150">
        <v>6.6706376690060267</v>
      </c>
      <c r="K11" s="150">
        <v>6.5251879751166113</v>
      </c>
      <c r="L11" s="150">
        <v>6.3149459071493421</v>
      </c>
      <c r="M11" s="150">
        <v>6.2111250184726954</v>
      </c>
      <c r="N11" s="150">
        <v>6.0815851153378633</v>
      </c>
      <c r="O11" s="150">
        <v>6.0809920074865875</v>
      </c>
      <c r="P11" s="150">
        <v>6.1415206522809846</v>
      </c>
      <c r="Q11" s="150">
        <v>6.2715228672878958</v>
      </c>
      <c r="R11" s="150">
        <v>6.3428817267292334</v>
      </c>
      <c r="S11" s="150">
        <v>6.3935514654905061</v>
      </c>
      <c r="T11" s="150">
        <v>6.4697549753714618</v>
      </c>
      <c r="U11" s="150">
        <v>6.6012630974057309</v>
      </c>
      <c r="V11" s="150">
        <v>6.7649897717475547</v>
      </c>
      <c r="W11" s="150">
        <v>6.9287164460893766</v>
      </c>
      <c r="X11" s="150">
        <v>6.7972924546585825</v>
      </c>
      <c r="Y11" s="150">
        <v>6.66586846322779</v>
      </c>
      <c r="Z11" s="150">
        <v>6.6007458356556157</v>
      </c>
      <c r="AA11" s="150">
        <v>6.1516437898251741</v>
      </c>
      <c r="AB11" s="150">
        <v>5.935873993293276</v>
      </c>
      <c r="AC11" s="150">
        <v>5.8555587946347183</v>
      </c>
      <c r="AD11" s="150">
        <v>5.9492450314883438</v>
      </c>
      <c r="AE11" s="218">
        <v>6.0190972412925348</v>
      </c>
      <c r="AF11" s="206">
        <f t="shared" si="0"/>
        <v>40</v>
      </c>
      <c r="AG11" s="66"/>
    </row>
    <row r="12" spans="1:33" x14ac:dyDescent="0.25">
      <c r="A12" s="152" t="s">
        <v>20</v>
      </c>
      <c r="B12" s="153">
        <v>6.9482605614378192</v>
      </c>
      <c r="C12" s="153">
        <v>6.9315174661989882</v>
      </c>
      <c r="D12" s="153">
        <v>7.098278343343285</v>
      </c>
      <c r="E12" s="153">
        <v>7.1824561421223008</v>
      </c>
      <c r="F12" s="153">
        <v>7.1512206227153774</v>
      </c>
      <c r="G12" s="153">
        <v>7.1643924667170715</v>
      </c>
      <c r="H12" s="153">
        <v>7.1405660565556754</v>
      </c>
      <c r="I12" s="153">
        <v>7.0759539021984166</v>
      </c>
      <c r="J12" s="153">
        <v>6.9182570031113899</v>
      </c>
      <c r="K12" s="153">
        <v>6.6296211614236107</v>
      </c>
      <c r="L12" s="153">
        <v>6.741686410834637</v>
      </c>
      <c r="M12" s="153">
        <v>6.8312963852261888</v>
      </c>
      <c r="N12" s="153">
        <v>6.7047660414773826</v>
      </c>
      <c r="O12" s="153">
        <v>6.7739037900181769</v>
      </c>
      <c r="P12" s="153">
        <v>6.8176399650334272</v>
      </c>
      <c r="Q12" s="153">
        <v>6.8431198219639127</v>
      </c>
      <c r="R12" s="153">
        <v>7.0172126999864766</v>
      </c>
      <c r="S12" s="153">
        <v>7.0688824243080717</v>
      </c>
      <c r="T12" s="153">
        <v>7.0254077247067874</v>
      </c>
      <c r="U12" s="153">
        <v>6.977078853352026</v>
      </c>
      <c r="V12" s="153">
        <v>7.0163031811318728</v>
      </c>
      <c r="W12" s="153">
        <v>7.0555275089117178</v>
      </c>
      <c r="X12" s="153">
        <v>7.0689676875212655</v>
      </c>
      <c r="Y12" s="153">
        <v>7.0824078661308114</v>
      </c>
      <c r="Z12" s="153">
        <v>7.0402213037943735</v>
      </c>
      <c r="AA12" s="153">
        <v>6.7672061327244553</v>
      </c>
      <c r="AB12" s="153">
        <v>6.7338134283082978</v>
      </c>
      <c r="AC12" s="153">
        <v>6.6996974167099914</v>
      </c>
      <c r="AD12" s="153">
        <v>6.7542300079340682</v>
      </c>
      <c r="AE12" s="219">
        <v>6.830382917544668</v>
      </c>
      <c r="AF12" s="216">
        <f t="shared" si="0"/>
        <v>20</v>
      </c>
      <c r="AG12" s="124"/>
    </row>
    <row r="13" spans="1:33" x14ac:dyDescent="0.25">
      <c r="A13" s="151" t="s">
        <v>21</v>
      </c>
      <c r="B13" s="150">
        <v>5.2457118936732368</v>
      </c>
      <c r="C13" s="150">
        <v>5.297203884012581</v>
      </c>
      <c r="D13" s="150">
        <v>5.5004117123513261</v>
      </c>
      <c r="E13" s="150">
        <v>5.7325285628470342</v>
      </c>
      <c r="F13" s="150">
        <v>5.7740661700278268</v>
      </c>
      <c r="G13" s="150">
        <v>5.8255688275289002</v>
      </c>
      <c r="H13" s="150">
        <v>5.8954935198149601</v>
      </c>
      <c r="I13" s="150">
        <v>5.6550601317494422</v>
      </c>
      <c r="J13" s="150">
        <v>5.9548998353270548</v>
      </c>
      <c r="K13" s="150">
        <v>5.9326169044234049</v>
      </c>
      <c r="L13" s="150">
        <v>5.6729013765196443</v>
      </c>
      <c r="M13" s="150">
        <v>5.7098231640748764</v>
      </c>
      <c r="N13" s="150">
        <v>5.5138419870227739</v>
      </c>
      <c r="O13" s="150">
        <v>5.2042747351697134</v>
      </c>
      <c r="P13" s="150">
        <v>5.2503076494322709</v>
      </c>
      <c r="Q13" s="150">
        <v>4.9306172890132149</v>
      </c>
      <c r="R13" s="150">
        <v>4.8733741797991392</v>
      </c>
      <c r="S13" s="150">
        <v>4.9768634208476596</v>
      </c>
      <c r="T13" s="150">
        <v>5.4586098539425967</v>
      </c>
      <c r="U13" s="150">
        <v>5.5207133069883971</v>
      </c>
      <c r="V13" s="150">
        <v>5.5839000691029632</v>
      </c>
      <c r="W13" s="150">
        <v>5.6470868312175284</v>
      </c>
      <c r="X13" s="150">
        <v>5.7013391905154345</v>
      </c>
      <c r="Y13" s="150">
        <v>5.7555915498133405</v>
      </c>
      <c r="Z13" s="150">
        <v>5.6106688712746751</v>
      </c>
      <c r="AA13" s="150">
        <v>5.4008602697520907</v>
      </c>
      <c r="AB13" s="150">
        <v>5.2346355078149296</v>
      </c>
      <c r="AC13" s="150">
        <v>4.965841711231616</v>
      </c>
      <c r="AD13" s="150">
        <v>5.0418360415247054</v>
      </c>
      <c r="AE13" s="218">
        <v>5.1482356336319519</v>
      </c>
      <c r="AF13" s="206">
        <f t="shared" si="0"/>
        <v>55</v>
      </c>
      <c r="AG13" s="66"/>
    </row>
    <row r="14" spans="1:33" x14ac:dyDescent="0.25">
      <c r="A14" s="151" t="s">
        <v>22</v>
      </c>
      <c r="B14" s="150">
        <v>6.6414618881233407</v>
      </c>
      <c r="C14" s="150">
        <v>6.3931769856709018</v>
      </c>
      <c r="D14" s="150">
        <v>6.4674420037080242</v>
      </c>
      <c r="E14" s="150">
        <v>6.2056449822762598</v>
      </c>
      <c r="F14" s="150">
        <v>6.0590168811465634</v>
      </c>
      <c r="G14" s="150">
        <v>6.001973744726592</v>
      </c>
      <c r="H14" s="150">
        <v>5.7169450338657288</v>
      </c>
      <c r="I14" s="150">
        <v>5.791893544227591</v>
      </c>
      <c r="J14" s="150">
        <v>5.780657814678527</v>
      </c>
      <c r="K14" s="150">
        <v>5.7323390666546334</v>
      </c>
      <c r="L14" s="150">
        <v>5.7174693113553738</v>
      </c>
      <c r="M14" s="150">
        <v>5.7942835444969516</v>
      </c>
      <c r="N14" s="150">
        <v>5.6886471383548685</v>
      </c>
      <c r="O14" s="150">
        <v>5.6711989887727396</v>
      </c>
      <c r="P14" s="150">
        <v>5.6395671618535976</v>
      </c>
      <c r="Q14" s="150">
        <v>5.5570449441484495</v>
      </c>
      <c r="R14" s="150">
        <v>5.1395977516215448</v>
      </c>
      <c r="S14" s="150">
        <v>5.3155688934179057</v>
      </c>
      <c r="T14" s="150">
        <v>5.6127275603468121</v>
      </c>
      <c r="U14" s="150">
        <v>5.7868537345767059</v>
      </c>
      <c r="V14" s="150">
        <v>5.7713213364541165</v>
      </c>
      <c r="W14" s="150">
        <v>5.7557889383315288</v>
      </c>
      <c r="X14" s="150">
        <v>5.7571066745853692</v>
      </c>
      <c r="Y14" s="150">
        <v>5.7584244108392095</v>
      </c>
      <c r="Z14" s="150">
        <v>5.8311195197701018</v>
      </c>
      <c r="AA14" s="150">
        <v>5.7524494323862143</v>
      </c>
      <c r="AB14" s="150">
        <v>5.8852722027219215</v>
      </c>
      <c r="AC14" s="150">
        <v>5.8000462099145613</v>
      </c>
      <c r="AD14" s="150">
        <v>5.874131588645378</v>
      </c>
      <c r="AE14" s="218">
        <v>5.9618064284479981</v>
      </c>
      <c r="AF14" s="206">
        <f t="shared" si="0"/>
        <v>42</v>
      </c>
      <c r="AG14" s="66"/>
    </row>
    <row r="15" spans="1:33" x14ac:dyDescent="0.25">
      <c r="A15" s="151" t="s">
        <v>23</v>
      </c>
      <c r="B15" s="150">
        <v>6.7436611880479109</v>
      </c>
      <c r="C15" s="150">
        <v>6.7544209417031036</v>
      </c>
      <c r="D15" s="150">
        <v>6.5344008525040813</v>
      </c>
      <c r="E15" s="150">
        <v>6.9895840146402373</v>
      </c>
      <c r="F15" s="150">
        <v>7.0200842251228375</v>
      </c>
      <c r="G15" s="150">
        <v>7.0225185973667612</v>
      </c>
      <c r="H15" s="150">
        <v>7.0810104831069287</v>
      </c>
      <c r="I15" s="150">
        <v>7.1230386476201097</v>
      </c>
      <c r="J15" s="150">
        <v>7.0667731125287503</v>
      </c>
      <c r="K15" s="150">
        <v>6.8909564423991494</v>
      </c>
      <c r="L15" s="150">
        <v>6.7145839741348485</v>
      </c>
      <c r="M15" s="150">
        <v>6.7127567165278403</v>
      </c>
      <c r="N15" s="150">
        <v>6.5834124272849026</v>
      </c>
      <c r="O15" s="150">
        <v>6.6782577797464038</v>
      </c>
      <c r="P15" s="150">
        <v>6.5564648460762127</v>
      </c>
      <c r="Q15" s="150">
        <v>6.708627048877208</v>
      </c>
      <c r="R15" s="150">
        <v>6.8918479623942552</v>
      </c>
      <c r="S15" s="150">
        <v>6.9738710949720826</v>
      </c>
      <c r="T15" s="150">
        <v>6.8547250102801218</v>
      </c>
      <c r="U15" s="150">
        <v>6.8653770475154872</v>
      </c>
      <c r="V15" s="150">
        <v>6.8549870308021719</v>
      </c>
      <c r="W15" s="150">
        <v>6.8445970140888575</v>
      </c>
      <c r="X15" s="150">
        <v>6.8039188891947395</v>
      </c>
      <c r="Y15" s="150">
        <v>6.7632407643006234</v>
      </c>
      <c r="Z15" s="150">
        <v>6.6273881914696799</v>
      </c>
      <c r="AA15" s="150">
        <v>6.5970711440029977</v>
      </c>
      <c r="AB15" s="150">
        <v>6.5963815380984654</v>
      </c>
      <c r="AC15" s="150">
        <v>6.4943527563075598</v>
      </c>
      <c r="AD15" s="150">
        <v>6.5179800895886544</v>
      </c>
      <c r="AE15" s="218">
        <v>6.553990014498611</v>
      </c>
      <c r="AF15" s="206">
        <f t="shared" si="0"/>
        <v>29</v>
      </c>
      <c r="AG15" s="66"/>
    </row>
    <row r="16" spans="1:33" x14ac:dyDescent="0.25">
      <c r="A16" s="151" t="s">
        <v>24</v>
      </c>
      <c r="B16" s="150">
        <v>7.6347579810889661</v>
      </c>
      <c r="C16" s="150">
        <v>7.5014863543524131</v>
      </c>
      <c r="D16" s="150">
        <v>7.3319008449056264</v>
      </c>
      <c r="E16" s="150">
        <v>7.2905379384835607</v>
      </c>
      <c r="F16" s="150">
        <v>7.1028445092508656</v>
      </c>
      <c r="G16" s="150">
        <v>7.2323138739216191</v>
      </c>
      <c r="H16" s="150">
        <v>7.2610464932703547</v>
      </c>
      <c r="I16" s="150">
        <v>7.2635530869121752</v>
      </c>
      <c r="J16" s="150">
        <v>7.1600134590427835</v>
      </c>
      <c r="K16" s="150">
        <v>7.3370637102954399</v>
      </c>
      <c r="L16" s="150">
        <v>7.091606636130205</v>
      </c>
      <c r="M16" s="150">
        <v>7.2362151496240177</v>
      </c>
      <c r="N16" s="150">
        <v>7.3829087137279341</v>
      </c>
      <c r="O16" s="150">
        <v>7.2744487161413138</v>
      </c>
      <c r="P16" s="150">
        <v>7.2859901577275501</v>
      </c>
      <c r="Q16" s="150">
        <v>7.4822809567538648</v>
      </c>
      <c r="R16" s="150">
        <v>7.1701056280439257</v>
      </c>
      <c r="S16" s="150">
        <v>7.410637819648743</v>
      </c>
      <c r="T16" s="150">
        <v>7.3814156273974199</v>
      </c>
      <c r="U16" s="150">
        <v>7.3475026758000226</v>
      </c>
      <c r="V16" s="150">
        <v>7.3521209435107</v>
      </c>
      <c r="W16" s="150">
        <v>7.3567392112213783</v>
      </c>
      <c r="X16" s="150">
        <v>7.3009913213304047</v>
      </c>
      <c r="Y16" s="150">
        <v>7.2452434314394303</v>
      </c>
      <c r="Z16" s="150">
        <v>6.6877711834495441</v>
      </c>
      <c r="AA16" s="150">
        <v>6.8508410308267571</v>
      </c>
      <c r="AB16" s="150">
        <v>7.304507245948507</v>
      </c>
      <c r="AC16" s="150">
        <v>6.930750628067246</v>
      </c>
      <c r="AD16" s="150">
        <v>6.8496817024347472</v>
      </c>
      <c r="AE16" s="218">
        <v>6.9481976829156018</v>
      </c>
      <c r="AF16" s="206">
        <f t="shared" si="0"/>
        <v>18</v>
      </c>
      <c r="AG16" s="66"/>
    </row>
    <row r="17" spans="1:33" x14ac:dyDescent="0.25">
      <c r="A17" s="151" t="s">
        <v>25</v>
      </c>
      <c r="B17" s="150">
        <v>7.4619312345143021</v>
      </c>
      <c r="C17" s="150">
        <v>6.3226691297698032</v>
      </c>
      <c r="D17" s="150">
        <v>6.0698819447311934</v>
      </c>
      <c r="E17" s="150">
        <v>6.3663654636717695</v>
      </c>
      <c r="F17" s="150">
        <v>6.353351242663031</v>
      </c>
      <c r="G17" s="150">
        <v>6.0665779855513122</v>
      </c>
      <c r="H17" s="150">
        <v>5.9472457543226493</v>
      </c>
      <c r="I17" s="150">
        <v>5.9072208796561885</v>
      </c>
      <c r="J17" s="150">
        <v>6.0954345893134914</v>
      </c>
      <c r="K17" s="150">
        <v>6.2231074748401003</v>
      </c>
      <c r="L17" s="150">
        <v>6.1913727188369023</v>
      </c>
      <c r="M17" s="150">
        <v>6.2037447715388998</v>
      </c>
      <c r="N17" s="150">
        <v>5.8595570451461292</v>
      </c>
      <c r="O17" s="150">
        <v>6.1543911504810564</v>
      </c>
      <c r="P17" s="150">
        <v>5.9931809494462573</v>
      </c>
      <c r="Q17" s="150">
        <v>6.3698236851061374</v>
      </c>
      <c r="R17" s="150">
        <v>6.4207048375354532</v>
      </c>
      <c r="S17" s="150">
        <v>6.6777277853685639</v>
      </c>
      <c r="T17" s="150">
        <v>6.7571041553367195</v>
      </c>
      <c r="U17" s="150">
        <v>6.7265579820324186</v>
      </c>
      <c r="V17" s="150">
        <v>6.7125563901260374</v>
      </c>
      <c r="W17" s="150">
        <v>6.6985547982196554</v>
      </c>
      <c r="X17" s="150">
        <v>6.8784672891183494</v>
      </c>
      <c r="Y17" s="150">
        <v>7.0583797800170416</v>
      </c>
      <c r="Z17" s="150">
        <v>7.0048937297802336</v>
      </c>
      <c r="AA17" s="150">
        <v>6.9420641546674542</v>
      </c>
      <c r="AB17" s="150">
        <v>7.0311716191972105</v>
      </c>
      <c r="AC17" s="150">
        <v>6.7963166414438563</v>
      </c>
      <c r="AD17" s="150">
        <v>6.6942846171667636</v>
      </c>
      <c r="AE17" s="218">
        <v>6.7603489534633816</v>
      </c>
      <c r="AF17" s="206">
        <f t="shared" si="0"/>
        <v>23</v>
      </c>
      <c r="AG17" s="66"/>
    </row>
    <row r="18" spans="1:33" x14ac:dyDescent="0.25">
      <c r="A18" s="151" t="s">
        <v>26</v>
      </c>
      <c r="B18" s="150">
        <v>6.5498845167982838</v>
      </c>
      <c r="C18" s="150">
        <v>6.5277238121890706</v>
      </c>
      <c r="D18" s="150">
        <v>6.2666453387616619</v>
      </c>
      <c r="E18" s="150">
        <v>6.0744842751333419</v>
      </c>
      <c r="F18" s="150">
        <v>5.944251940309111</v>
      </c>
      <c r="G18" s="150">
        <v>5.9579864122524766</v>
      </c>
      <c r="H18" s="150">
        <v>5.7584807172561598</v>
      </c>
      <c r="I18" s="150">
        <v>5.730051674317898</v>
      </c>
      <c r="J18" s="150">
        <v>6.4657022023315687</v>
      </c>
      <c r="K18" s="150">
        <v>6.4591871386437623</v>
      </c>
      <c r="L18" s="150">
        <v>6.5241417222606994</v>
      </c>
      <c r="M18" s="150">
        <v>6.4121439752331018</v>
      </c>
      <c r="N18" s="150">
        <v>5.7415141817997988</v>
      </c>
      <c r="O18" s="150">
        <v>5.6733564924072732</v>
      </c>
      <c r="P18" s="150">
        <v>5.8218279987914912</v>
      </c>
      <c r="Q18" s="150">
        <v>5.9995796215237363</v>
      </c>
      <c r="R18" s="150">
        <v>6.0259069562659846</v>
      </c>
      <c r="S18" s="150">
        <v>6.1491569782434876</v>
      </c>
      <c r="T18" s="150">
        <v>6.3537102205692317</v>
      </c>
      <c r="U18" s="150">
        <v>6.4256881917004804</v>
      </c>
      <c r="V18" s="150">
        <v>6.401576583899109</v>
      </c>
      <c r="W18" s="150">
        <v>6.3774649760977375</v>
      </c>
      <c r="X18" s="150">
        <v>6.1758985781721289</v>
      </c>
      <c r="Y18" s="150">
        <v>5.9743321802465186</v>
      </c>
      <c r="Z18" s="150">
        <v>6.1830197043067141</v>
      </c>
      <c r="AA18" s="150">
        <v>6.1139456729200568</v>
      </c>
      <c r="AB18" s="150">
        <v>6.1832615187364057</v>
      </c>
      <c r="AC18" s="150">
        <v>6.1805178698718946</v>
      </c>
      <c r="AD18" s="150">
        <v>6.1820281215108572</v>
      </c>
      <c r="AE18" s="218">
        <v>6.2452999120151098</v>
      </c>
      <c r="AF18" s="206">
        <f t="shared" si="0"/>
        <v>36</v>
      </c>
      <c r="AG18" s="66"/>
    </row>
    <row r="19" spans="1:33" x14ac:dyDescent="0.25">
      <c r="A19" s="151" t="s">
        <v>27</v>
      </c>
      <c r="B19" s="150">
        <v>7.0740171999119994</v>
      </c>
      <c r="C19" s="150">
        <v>6.8947701109300032</v>
      </c>
      <c r="D19" s="150">
        <v>6.7338275282991464</v>
      </c>
      <c r="E19" s="150">
        <v>7.1848197204095143</v>
      </c>
      <c r="F19" s="150">
        <v>7.0025455083773647</v>
      </c>
      <c r="G19" s="150">
        <v>6.7699417334054655</v>
      </c>
      <c r="H19" s="150">
        <v>6.7288422874935465</v>
      </c>
      <c r="I19" s="150">
        <v>6.9567881191302137</v>
      </c>
      <c r="J19" s="150">
        <v>6.7805765133186346</v>
      </c>
      <c r="K19" s="150">
        <v>6.7955006214787694</v>
      </c>
      <c r="L19" s="150">
        <v>6.4813962708776263</v>
      </c>
      <c r="M19" s="150">
        <v>6.5657141432368427</v>
      </c>
      <c r="N19" s="150">
        <v>6.5299957866489837</v>
      </c>
      <c r="O19" s="150">
        <v>6.5413783579807792</v>
      </c>
      <c r="P19" s="150">
        <v>6.4107072581762088</v>
      </c>
      <c r="Q19" s="150">
        <v>6.4760532364455772</v>
      </c>
      <c r="R19" s="150">
        <v>6.5383149962028941</v>
      </c>
      <c r="S19" s="150">
        <v>6.6161871021499898</v>
      </c>
      <c r="T19" s="150">
        <v>6.5564667038763078</v>
      </c>
      <c r="U19" s="150">
        <v>6.476279441094456</v>
      </c>
      <c r="V19" s="150">
        <v>6.4886689704667617</v>
      </c>
      <c r="W19" s="150">
        <v>6.5010584998390692</v>
      </c>
      <c r="X19" s="150">
        <v>6.5345942663224106</v>
      </c>
      <c r="Y19" s="150">
        <v>6.5681300328057528</v>
      </c>
      <c r="Z19" s="150">
        <v>6.6826896257024844</v>
      </c>
      <c r="AA19" s="150">
        <v>6.6599532884294064</v>
      </c>
      <c r="AB19" s="150">
        <v>6.6372293212398645</v>
      </c>
      <c r="AC19" s="150">
        <v>6.5947153211314014</v>
      </c>
      <c r="AD19" s="150">
        <v>6.5902626480429909</v>
      </c>
      <c r="AE19" s="218">
        <v>6.6215130572512315</v>
      </c>
      <c r="AF19" s="206">
        <f t="shared" si="0"/>
        <v>27</v>
      </c>
      <c r="AG19" s="66"/>
    </row>
    <row r="20" spans="1:33" x14ac:dyDescent="0.25">
      <c r="A20" s="151" t="s">
        <v>28</v>
      </c>
      <c r="B20" s="150">
        <v>8.8558544489889375</v>
      </c>
      <c r="C20" s="150">
        <v>8.0504556261608347</v>
      </c>
      <c r="D20" s="150">
        <v>7.7429765819501402</v>
      </c>
      <c r="E20" s="150">
        <v>7.8899997332549541</v>
      </c>
      <c r="F20" s="150">
        <v>7.4603836231064884</v>
      </c>
      <c r="G20" s="150">
        <v>7.1983662177326462</v>
      </c>
      <c r="H20" s="150">
        <v>7.2536983107785638</v>
      </c>
      <c r="I20" s="150">
        <v>7.7769532472931218</v>
      </c>
      <c r="J20" s="150">
        <v>7.0417885460825573</v>
      </c>
      <c r="K20" s="150">
        <v>7.1743669628062836</v>
      </c>
      <c r="L20" s="150">
        <v>6.9437770034440955</v>
      </c>
      <c r="M20" s="150">
        <v>7.1619283776127212</v>
      </c>
      <c r="N20" s="150">
        <v>7.2927035491773093</v>
      </c>
      <c r="O20" s="150">
        <v>7.5805742626273798</v>
      </c>
      <c r="P20" s="150">
        <v>7.6122862988820552</v>
      </c>
      <c r="Q20" s="150">
        <v>7.5865483176248354</v>
      </c>
      <c r="R20" s="150">
        <v>7.0671816552660012</v>
      </c>
      <c r="S20" s="150">
        <v>7.0560487190827379</v>
      </c>
      <c r="T20" s="150">
        <v>6.9289121689648461</v>
      </c>
      <c r="U20" s="150">
        <v>7.0576073588551012</v>
      </c>
      <c r="V20" s="150">
        <v>6.9235260098961309</v>
      </c>
      <c r="W20" s="150">
        <v>6.7894446609371606</v>
      </c>
      <c r="X20" s="150">
        <v>7.0981671715568373</v>
      </c>
      <c r="Y20" s="150">
        <v>7.2818896821765158</v>
      </c>
      <c r="Z20" s="150">
        <v>7.5329041806355157</v>
      </c>
      <c r="AA20" s="150">
        <v>7.2649867317521544</v>
      </c>
      <c r="AB20" s="150">
        <v>6.9877913896971613</v>
      </c>
      <c r="AC20" s="150">
        <v>6.9978682337158951</v>
      </c>
      <c r="AD20" s="150">
        <v>7.0334328827598149</v>
      </c>
      <c r="AE20" s="218">
        <v>7.2060232305925647</v>
      </c>
      <c r="AF20" s="206">
        <f t="shared" si="0"/>
        <v>11</v>
      </c>
      <c r="AG20" s="66"/>
    </row>
    <row r="21" spans="1:33" x14ac:dyDescent="0.25">
      <c r="A21" s="151" t="s">
        <v>29</v>
      </c>
      <c r="B21" s="150">
        <v>5.5978623260780473</v>
      </c>
      <c r="C21" s="150">
        <v>5.591329608204612</v>
      </c>
      <c r="D21" s="150">
        <v>5.5644942118105964</v>
      </c>
      <c r="E21" s="150">
        <v>5.4769131134912534</v>
      </c>
      <c r="F21" s="150">
        <v>5.4648217385170668</v>
      </c>
      <c r="G21" s="150">
        <v>5.5442650333501264</v>
      </c>
      <c r="H21" s="150">
        <v>5.4762092279951649</v>
      </c>
      <c r="I21" s="150">
        <v>5.481596660612567</v>
      </c>
      <c r="J21" s="150">
        <v>5.4971405610391439</v>
      </c>
      <c r="K21" s="150">
        <v>5.503998748699523</v>
      </c>
      <c r="L21" s="150">
        <v>5.2889866055581347</v>
      </c>
      <c r="M21" s="150">
        <v>4.8587812137215503</v>
      </c>
      <c r="N21" s="150">
        <v>4.7920816755315645</v>
      </c>
      <c r="O21" s="150">
        <v>5.0074193361952357</v>
      </c>
      <c r="P21" s="150">
        <v>4.7011492377702764</v>
      </c>
      <c r="Q21" s="150">
        <v>4.7239045957409038</v>
      </c>
      <c r="R21" s="150">
        <v>4.4333594071523637</v>
      </c>
      <c r="S21" s="150">
        <v>4.1557752238670949</v>
      </c>
      <c r="T21" s="150">
        <v>4.5559624642093191</v>
      </c>
      <c r="U21" s="150">
        <v>4.7027930124092681</v>
      </c>
      <c r="V21" s="150">
        <v>4.7311461819445482</v>
      </c>
      <c r="W21" s="150">
        <v>4.7594993514798274</v>
      </c>
      <c r="X21" s="150">
        <v>4.7692222194868643</v>
      </c>
      <c r="Y21" s="150">
        <v>4.7789450874939021</v>
      </c>
      <c r="Z21" s="150">
        <v>4.7166311487493804</v>
      </c>
      <c r="AA21" s="150">
        <v>4.7497977343792446</v>
      </c>
      <c r="AB21" s="150">
        <v>4.8129948438570613</v>
      </c>
      <c r="AC21" s="150">
        <v>4.7337533124697906</v>
      </c>
      <c r="AD21" s="150">
        <v>4.776906044480528</v>
      </c>
      <c r="AE21" s="218">
        <v>5.3190151691172964</v>
      </c>
      <c r="AF21" s="206">
        <f t="shared" si="0"/>
        <v>51</v>
      </c>
      <c r="AG21" s="66"/>
    </row>
    <row r="22" spans="1:33" x14ac:dyDescent="0.25">
      <c r="A22" s="152" t="s">
        <v>30</v>
      </c>
      <c r="B22" s="153">
        <v>6.6220280351354912</v>
      </c>
      <c r="C22" s="153">
        <v>6.6570402134383428</v>
      </c>
      <c r="D22" s="153">
        <v>6.7828388575726537</v>
      </c>
      <c r="E22" s="153">
        <v>6.6851267300309676</v>
      </c>
      <c r="F22" s="153">
        <v>6.657260603549771</v>
      </c>
      <c r="G22" s="153">
        <v>6.699802875161847</v>
      </c>
      <c r="H22" s="153">
        <v>6.7077566425557764</v>
      </c>
      <c r="I22" s="153">
        <v>6.6799938410297042</v>
      </c>
      <c r="J22" s="153">
        <v>6.6558931340289984</v>
      </c>
      <c r="K22" s="153">
        <v>6.6475543190077566</v>
      </c>
      <c r="L22" s="153">
        <v>6.7181127643242418</v>
      </c>
      <c r="M22" s="153">
        <v>6.5220215275204794</v>
      </c>
      <c r="N22" s="153">
        <v>6.2044640505360427</v>
      </c>
      <c r="O22" s="153">
        <v>6.3514179660461449</v>
      </c>
      <c r="P22" s="153">
        <v>6.2876950471045889</v>
      </c>
      <c r="Q22" s="153">
        <v>6.5065941408636085</v>
      </c>
      <c r="R22" s="153">
        <v>6.6286199539667123</v>
      </c>
      <c r="S22" s="153">
        <v>6.6444958688003464</v>
      </c>
      <c r="T22" s="153">
        <v>6.7892803390920875</v>
      </c>
      <c r="U22" s="153">
        <v>6.6188028179906908</v>
      </c>
      <c r="V22" s="153">
        <v>6.686887660533368</v>
      </c>
      <c r="W22" s="153">
        <v>6.7549725030760435</v>
      </c>
      <c r="X22" s="153">
        <v>6.7431427507137549</v>
      </c>
      <c r="Y22" s="153">
        <v>6.7313129983514672</v>
      </c>
      <c r="Z22" s="153">
        <v>6.7901844969705092</v>
      </c>
      <c r="AA22" s="153">
        <v>6.6584152472099927</v>
      </c>
      <c r="AB22" s="153">
        <v>6.9119523661135744</v>
      </c>
      <c r="AC22" s="153">
        <v>6.6998074413863824</v>
      </c>
      <c r="AD22" s="153">
        <v>6.6888212035215089</v>
      </c>
      <c r="AE22" s="219">
        <v>6.7214855227214088</v>
      </c>
      <c r="AF22" s="216">
        <f t="shared" si="0"/>
        <v>24</v>
      </c>
      <c r="AG22" s="124"/>
    </row>
    <row r="23" spans="1:33" x14ac:dyDescent="0.25">
      <c r="A23" s="151" t="s">
        <v>31</v>
      </c>
      <c r="B23" s="150">
        <v>6.3706105458723137</v>
      </c>
      <c r="C23" s="150">
        <v>6.5753186075482688</v>
      </c>
      <c r="D23" s="150">
        <v>6.8065734480970743</v>
      </c>
      <c r="E23" s="150">
        <v>7.0280973287937307</v>
      </c>
      <c r="F23" s="150">
        <v>7.0288626670094327</v>
      </c>
      <c r="G23" s="150">
        <v>6.9534582375599818</v>
      </c>
      <c r="H23" s="150">
        <v>7.0405994591106822</v>
      </c>
      <c r="I23" s="150">
        <v>7.1360739190592781</v>
      </c>
      <c r="J23" s="150">
        <v>7.0393487472681215</v>
      </c>
      <c r="K23" s="150">
        <v>6.9208382375468869</v>
      </c>
      <c r="L23" s="150">
        <v>6.7282010536898005</v>
      </c>
      <c r="M23" s="150">
        <v>6.4613475452665501</v>
      </c>
      <c r="N23" s="150">
        <v>6.4505630930332964</v>
      </c>
      <c r="O23" s="150">
        <v>6.5964427364567317</v>
      </c>
      <c r="P23" s="150">
        <v>6.4575225935446188</v>
      </c>
      <c r="Q23" s="150">
        <v>6.6444634262565216</v>
      </c>
      <c r="R23" s="150">
        <v>6.6790509923746582</v>
      </c>
      <c r="S23" s="150">
        <v>6.7840862861585833</v>
      </c>
      <c r="T23" s="150">
        <v>6.9183349607217419</v>
      </c>
      <c r="U23" s="150">
        <v>6.9907307757161483</v>
      </c>
      <c r="V23" s="150">
        <v>6.9780413440474929</v>
      </c>
      <c r="W23" s="150">
        <v>6.9653519123788383</v>
      </c>
      <c r="X23" s="150">
        <v>6.8615386947547332</v>
      </c>
      <c r="Y23" s="150">
        <v>6.7577254771306263</v>
      </c>
      <c r="Z23" s="150">
        <v>6.6958439605633551</v>
      </c>
      <c r="AA23" s="150">
        <v>6.6187131825689889</v>
      </c>
      <c r="AB23" s="150">
        <v>6.7557733116367764</v>
      </c>
      <c r="AC23" s="150">
        <v>6.7099972235271537</v>
      </c>
      <c r="AD23" s="150">
        <v>6.7103055795466489</v>
      </c>
      <c r="AE23" s="218">
        <v>6.6584457345168788</v>
      </c>
      <c r="AF23" s="206">
        <f t="shared" si="0"/>
        <v>26</v>
      </c>
      <c r="AG23" s="66"/>
    </row>
    <row r="24" spans="1:33" x14ac:dyDescent="0.25">
      <c r="A24" s="151" t="s">
        <v>32</v>
      </c>
      <c r="B24" s="150">
        <v>5.2832666796058803</v>
      </c>
      <c r="C24" s="150">
        <v>5.5015791839422228</v>
      </c>
      <c r="D24" s="150">
        <v>5.4221093509347185</v>
      </c>
      <c r="E24" s="150">
        <v>5.9739714312854044</v>
      </c>
      <c r="F24" s="150">
        <v>6.4235719683084778</v>
      </c>
      <c r="G24" s="150">
        <v>6.0515584098086785</v>
      </c>
      <c r="H24" s="150">
        <v>6.2117940528010971</v>
      </c>
      <c r="I24" s="150">
        <v>6.3021594769188072</v>
      </c>
      <c r="J24" s="150">
        <v>6.2764022639930506</v>
      </c>
      <c r="K24" s="150">
        <v>6.0913597031958844</v>
      </c>
      <c r="L24" s="150">
        <v>5.96774369103154</v>
      </c>
      <c r="M24" s="150">
        <v>5.913214832184261</v>
      </c>
      <c r="N24" s="150">
        <v>5.9897315815276828</v>
      </c>
      <c r="O24" s="150">
        <v>6.2838149723590337</v>
      </c>
      <c r="P24" s="150">
        <v>6.4397140467150038</v>
      </c>
      <c r="Q24" s="150">
        <v>6.4573169488146522</v>
      </c>
      <c r="R24" s="150">
        <v>6.5290086610049105</v>
      </c>
      <c r="S24" s="150">
        <v>6.7920409825513355</v>
      </c>
      <c r="T24" s="150">
        <v>6.750689330707023</v>
      </c>
      <c r="U24" s="150">
        <v>6.7031837689593479</v>
      </c>
      <c r="V24" s="150">
        <v>6.7689803800281831</v>
      </c>
      <c r="W24" s="150">
        <v>6.8347769910970184</v>
      </c>
      <c r="X24" s="150">
        <v>6.6267936616445429</v>
      </c>
      <c r="Y24" s="150">
        <v>6.4188103321920646</v>
      </c>
      <c r="Z24" s="150">
        <v>6.3348111298630148</v>
      </c>
      <c r="AA24" s="150">
        <v>6.1904338362106825</v>
      </c>
      <c r="AB24" s="150">
        <v>6.2211609848121663</v>
      </c>
      <c r="AC24" s="150">
        <v>6.0025397997940031</v>
      </c>
      <c r="AD24" s="150">
        <v>5.9097844416600172</v>
      </c>
      <c r="AE24" s="218">
        <v>5.9226093183406459</v>
      </c>
      <c r="AF24" s="206">
        <f t="shared" si="0"/>
        <v>44</v>
      </c>
      <c r="AG24" s="66"/>
    </row>
    <row r="25" spans="1:33" x14ac:dyDescent="0.25">
      <c r="A25" s="151" t="s">
        <v>33</v>
      </c>
      <c r="B25" s="150">
        <v>4.8517630459215173</v>
      </c>
      <c r="C25" s="150">
        <v>4.7844359726209582</v>
      </c>
      <c r="D25" s="150">
        <v>5.6693922388338418</v>
      </c>
      <c r="E25" s="150">
        <v>5.8544025209377759</v>
      </c>
      <c r="F25" s="150">
        <v>5.6737501485312123</v>
      </c>
      <c r="G25" s="150">
        <v>5.8542733397937905</v>
      </c>
      <c r="H25" s="150">
        <v>5.5479576558190082</v>
      </c>
      <c r="I25" s="150">
        <v>5.3203491640673803</v>
      </c>
      <c r="J25" s="150">
        <v>5.6412568823885678</v>
      </c>
      <c r="K25" s="150">
        <v>5.5786526911977221</v>
      </c>
      <c r="L25" s="150">
        <v>5.7111561499061514</v>
      </c>
      <c r="M25" s="150">
        <v>5.6835734767989567</v>
      </c>
      <c r="N25" s="150">
        <v>5.3975933219486016</v>
      </c>
      <c r="O25" s="150">
        <v>5.6919490200232676</v>
      </c>
      <c r="P25" s="150">
        <v>5.3744573463307441</v>
      </c>
      <c r="Q25" s="150">
        <v>5.6248365351044347</v>
      </c>
      <c r="R25" s="150">
        <v>5.5932949394300824</v>
      </c>
      <c r="S25" s="150">
        <v>5.7281252001516965</v>
      </c>
      <c r="T25" s="150">
        <v>5.879454471492255</v>
      </c>
      <c r="U25" s="150">
        <v>5.9940981774225435</v>
      </c>
      <c r="V25" s="150">
        <v>6.0607156176299366</v>
      </c>
      <c r="W25" s="150">
        <v>6.1273330578373297</v>
      </c>
      <c r="X25" s="150">
        <v>6.251684065343289</v>
      </c>
      <c r="Y25" s="150">
        <v>6.3760350728492501</v>
      </c>
      <c r="Z25" s="150">
        <v>6.3298418195147921</v>
      </c>
      <c r="AA25" s="150">
        <v>6.1541035053690436</v>
      </c>
      <c r="AB25" s="150">
        <v>6.1104245752572179</v>
      </c>
      <c r="AC25" s="150">
        <v>6.0623401862098776</v>
      </c>
      <c r="AD25" s="150">
        <v>6.0760076372377032</v>
      </c>
      <c r="AE25" s="218">
        <v>6.1002482802929894</v>
      </c>
      <c r="AF25" s="206">
        <f t="shared" si="0"/>
        <v>39</v>
      </c>
      <c r="AG25" s="66"/>
    </row>
    <row r="26" spans="1:33" x14ac:dyDescent="0.25">
      <c r="A26" s="151" t="s">
        <v>34</v>
      </c>
      <c r="B26" s="150">
        <v>6.9531812900803143</v>
      </c>
      <c r="C26" s="150">
        <v>6.5651108100863809</v>
      </c>
      <c r="D26" s="150">
        <v>6.4597166418068053</v>
      </c>
      <c r="E26" s="150">
        <v>6.4606846009279311</v>
      </c>
      <c r="F26" s="150">
        <v>6.3243365632610287</v>
      </c>
      <c r="G26" s="150">
        <v>6.2070129419993938</v>
      </c>
      <c r="H26" s="150">
        <v>6.5884820969806981</v>
      </c>
      <c r="I26" s="150">
        <v>6.4764502690330783</v>
      </c>
      <c r="J26" s="150">
        <v>6.3663058234612606</v>
      </c>
      <c r="K26" s="150">
        <v>6.2695160991040897</v>
      </c>
      <c r="L26" s="150">
        <v>6.4250098881787618</v>
      </c>
      <c r="M26" s="150">
        <v>6.5159483981705169</v>
      </c>
      <c r="N26" s="150">
        <v>6.1233909876880883</v>
      </c>
      <c r="O26" s="150">
        <v>6.1552748118185576</v>
      </c>
      <c r="P26" s="150">
        <v>6.049067659637493</v>
      </c>
      <c r="Q26" s="150">
        <v>5.9759355679324138</v>
      </c>
      <c r="R26" s="150">
        <v>5.8526171340722986</v>
      </c>
      <c r="S26" s="150">
        <v>5.8521792038649867</v>
      </c>
      <c r="T26" s="150">
        <v>5.7267051002300153</v>
      </c>
      <c r="U26" s="150">
        <v>5.6685226833958762</v>
      </c>
      <c r="V26" s="150">
        <v>5.7019992278538787</v>
      </c>
      <c r="W26" s="150">
        <v>5.7354757723118812</v>
      </c>
      <c r="X26" s="150">
        <v>5.8069329390097373</v>
      </c>
      <c r="Y26" s="150">
        <v>5.8783901057075951</v>
      </c>
      <c r="Z26" s="150">
        <v>5.9137950641799453</v>
      </c>
      <c r="AA26" s="150">
        <v>5.7446273085087238</v>
      </c>
      <c r="AB26" s="150">
        <v>5.8048458943097403</v>
      </c>
      <c r="AC26" s="150">
        <v>5.8269537093647719</v>
      </c>
      <c r="AD26" s="150">
        <v>5.829438668878689</v>
      </c>
      <c r="AE26" s="218">
        <v>5.9117796422608908</v>
      </c>
      <c r="AF26" s="206">
        <f t="shared" si="0"/>
        <v>46</v>
      </c>
      <c r="AG26" s="66"/>
    </row>
    <row r="27" spans="1:33" x14ac:dyDescent="0.25">
      <c r="A27" s="151" t="s">
        <v>35</v>
      </c>
      <c r="B27" s="150">
        <v>7.8967277374604024</v>
      </c>
      <c r="C27" s="150">
        <v>7.5449652443121913</v>
      </c>
      <c r="D27" s="150">
        <v>7.4870853580380539</v>
      </c>
      <c r="E27" s="150">
        <v>7.6042144987176146</v>
      </c>
      <c r="F27" s="150">
        <v>7.5741812924591638</v>
      </c>
      <c r="G27" s="150">
        <v>7.522474110967976</v>
      </c>
      <c r="H27" s="150">
        <v>7.504665080527066</v>
      </c>
      <c r="I27" s="150">
        <v>7.4752082094442471</v>
      </c>
      <c r="J27" s="150">
        <v>7.5080195004885564</v>
      </c>
      <c r="K27" s="150">
        <v>7.4161206726872191</v>
      </c>
      <c r="L27" s="150">
        <v>7.4461673223674509</v>
      </c>
      <c r="M27" s="150">
        <v>7.3773265753626003</v>
      </c>
      <c r="N27" s="150">
        <v>7.198901994977204</v>
      </c>
      <c r="O27" s="150">
        <v>7.3496819746646791</v>
      </c>
      <c r="P27" s="150">
        <v>6.9937043269258741</v>
      </c>
      <c r="Q27" s="150">
        <v>7.2065433762066187</v>
      </c>
      <c r="R27" s="150">
        <v>7.1869536840061636</v>
      </c>
      <c r="S27" s="150">
        <v>7.2063269136693817</v>
      </c>
      <c r="T27" s="150">
        <v>7.1827496175657934</v>
      </c>
      <c r="U27" s="150">
        <v>7.2709798533745058</v>
      </c>
      <c r="V27" s="150">
        <v>7.2582040802065224</v>
      </c>
      <c r="W27" s="150">
        <v>7.245428307038539</v>
      </c>
      <c r="X27" s="150">
        <v>7.2210876908114239</v>
      </c>
      <c r="Y27" s="150">
        <v>7.1967470745843096</v>
      </c>
      <c r="Z27" s="150">
        <v>7.0814613054854068</v>
      </c>
      <c r="AA27" s="150">
        <v>7.0217341959604678</v>
      </c>
      <c r="AB27" s="150">
        <v>7.0174423335823857</v>
      </c>
      <c r="AC27" s="150">
        <v>7.0048268880163462</v>
      </c>
      <c r="AD27" s="150">
        <v>7.0169069210195154</v>
      </c>
      <c r="AE27" s="218">
        <v>7.0580935792243382</v>
      </c>
      <c r="AF27" s="206">
        <f t="shared" si="0"/>
        <v>15</v>
      </c>
      <c r="AG27" s="66"/>
    </row>
    <row r="28" spans="1:33" x14ac:dyDescent="0.25">
      <c r="A28" s="151" t="s">
        <v>36</v>
      </c>
      <c r="B28" s="150">
        <v>6.9126002366699968</v>
      </c>
      <c r="C28" s="150">
        <v>6.0281175749971512</v>
      </c>
      <c r="D28" s="150">
        <v>6.1510048910237867</v>
      </c>
      <c r="E28" s="150">
        <v>5.8014302071413244</v>
      </c>
      <c r="F28" s="150">
        <v>5.3035013150366037</v>
      </c>
      <c r="G28" s="150">
        <v>5.4036886220789198</v>
      </c>
      <c r="H28" s="150">
        <v>5.3873197824390022</v>
      </c>
      <c r="I28" s="150">
        <v>4.6283701722135042</v>
      </c>
      <c r="J28" s="150">
        <v>5.0473391838035777</v>
      </c>
      <c r="K28" s="150">
        <v>4.7687212483243373</v>
      </c>
      <c r="L28" s="150">
        <v>5.61939567187307</v>
      </c>
      <c r="M28" s="150">
        <v>4.6886741059977783</v>
      </c>
      <c r="N28" s="150">
        <v>5.3309455627254447</v>
      </c>
      <c r="O28" s="150">
        <v>5.2501677710277477</v>
      </c>
      <c r="P28" s="150">
        <v>5.2379763154715251</v>
      </c>
      <c r="Q28" s="150">
        <v>5.5631727677269174</v>
      </c>
      <c r="R28" s="150">
        <v>5.5749712719935225</v>
      </c>
      <c r="S28" s="150">
        <v>5.6832032822361089</v>
      </c>
      <c r="T28" s="150">
        <v>5.8617532293397652</v>
      </c>
      <c r="U28" s="150">
        <v>5.9085183149275213</v>
      </c>
      <c r="V28" s="150">
        <v>6.0625910616826086</v>
      </c>
      <c r="W28" s="150">
        <v>6.2166638084376959</v>
      </c>
      <c r="X28" s="150">
        <v>6.2684597450931934</v>
      </c>
      <c r="Y28" s="150">
        <v>6.3202556817486908</v>
      </c>
      <c r="Z28" s="150">
        <v>6.7112956441763698</v>
      </c>
      <c r="AA28" s="150">
        <v>6.684532288523851</v>
      </c>
      <c r="AB28" s="150">
        <v>6.7070198976584443</v>
      </c>
      <c r="AC28" s="150">
        <v>6.6704230799331068</v>
      </c>
      <c r="AD28" s="150">
        <v>6.6709506872232485</v>
      </c>
      <c r="AE28" s="218">
        <v>6.672572419285963</v>
      </c>
      <c r="AF28" s="206">
        <f t="shared" si="0"/>
        <v>25</v>
      </c>
      <c r="AG28" s="66"/>
    </row>
    <row r="29" spans="1:33" x14ac:dyDescent="0.25">
      <c r="A29" s="151" t="s">
        <v>37</v>
      </c>
      <c r="B29" s="150">
        <v>6.4879396695988554</v>
      </c>
      <c r="C29" s="150">
        <v>6.6798787043079324</v>
      </c>
      <c r="D29" s="150">
        <v>6.2368836337276488</v>
      </c>
      <c r="E29" s="150">
        <v>6.4098275689650439</v>
      </c>
      <c r="F29" s="150">
        <v>6.5075476555035205</v>
      </c>
      <c r="G29" s="150">
        <v>6.3047833124227743</v>
      </c>
      <c r="H29" s="150">
        <v>6.6459344818221693</v>
      </c>
      <c r="I29" s="150">
        <v>6.7961824955176926</v>
      </c>
      <c r="J29" s="150">
        <v>6.7416697860561641</v>
      </c>
      <c r="K29" s="150">
        <v>6.8048605773926454</v>
      </c>
      <c r="L29" s="150">
        <v>6.4819851356934075</v>
      </c>
      <c r="M29" s="150">
        <v>6.673479482019693</v>
      </c>
      <c r="N29" s="150">
        <v>6.3955335794141739</v>
      </c>
      <c r="O29" s="150">
        <v>6.4460390883388028</v>
      </c>
      <c r="P29" s="150">
        <v>6.2886798586517481</v>
      </c>
      <c r="Q29" s="150">
        <v>6.4223866473947897</v>
      </c>
      <c r="R29" s="150">
        <v>6.2766756244914363</v>
      </c>
      <c r="S29" s="150">
        <v>6.3411055930120801</v>
      </c>
      <c r="T29" s="150">
        <v>6.5231547296150891</v>
      </c>
      <c r="U29" s="150">
        <v>6.4596151059437208</v>
      </c>
      <c r="V29" s="150">
        <v>6.4021111415871683</v>
      </c>
      <c r="W29" s="150">
        <v>6.3446071772306132</v>
      </c>
      <c r="X29" s="150">
        <v>6.2496455331964906</v>
      </c>
      <c r="Y29" s="150">
        <v>6.1546838891623681</v>
      </c>
      <c r="Z29" s="150">
        <v>6.1499102825803842</v>
      </c>
      <c r="AA29" s="150">
        <v>6.2659725042289516</v>
      </c>
      <c r="AB29" s="150">
        <v>6.3581185132088009</v>
      </c>
      <c r="AC29" s="150">
        <v>6.3498342623320188</v>
      </c>
      <c r="AD29" s="150">
        <v>6.3723412934925499</v>
      </c>
      <c r="AE29" s="218">
        <v>6.4972852731622979</v>
      </c>
      <c r="AF29" s="206">
        <f t="shared" si="0"/>
        <v>30</v>
      </c>
      <c r="AG29" s="66"/>
    </row>
    <row r="30" spans="1:33" x14ac:dyDescent="0.25">
      <c r="A30" s="151" t="s">
        <v>38</v>
      </c>
      <c r="B30" s="150">
        <v>6.9390546264193809</v>
      </c>
      <c r="C30" s="150">
        <v>6.6060484903198713</v>
      </c>
      <c r="D30" s="150">
        <v>6.5955598673399232</v>
      </c>
      <c r="E30" s="150">
        <v>6.58680295151522</v>
      </c>
      <c r="F30" s="150">
        <v>6.489996854891702</v>
      </c>
      <c r="G30" s="150">
        <v>6.5037384989837408</v>
      </c>
      <c r="H30" s="150">
        <v>6.6731214943872263</v>
      </c>
      <c r="I30" s="150">
        <v>6.8880933720117081</v>
      </c>
      <c r="J30" s="150">
        <v>6.7549776008776767</v>
      </c>
      <c r="K30" s="150">
        <v>6.51867244043427</v>
      </c>
      <c r="L30" s="150">
        <v>6.4495038625201113</v>
      </c>
      <c r="M30" s="150">
        <v>6.5374274358164621</v>
      </c>
      <c r="N30" s="150">
        <v>6.2977075558514288</v>
      </c>
      <c r="O30" s="150">
        <v>6.4845832043479152</v>
      </c>
      <c r="P30" s="150">
        <v>6.192290926380478</v>
      </c>
      <c r="Q30" s="150">
        <v>6.3282330588208389</v>
      </c>
      <c r="R30" s="150">
        <v>6.3596430169169889</v>
      </c>
      <c r="S30" s="150">
        <v>6.8347312122652504</v>
      </c>
      <c r="T30" s="150">
        <v>6.8193806178405012</v>
      </c>
      <c r="U30" s="150">
        <v>6.96204458051524</v>
      </c>
      <c r="V30" s="150">
        <v>6.9273204731701252</v>
      </c>
      <c r="W30" s="150">
        <v>6.8925963658250122</v>
      </c>
      <c r="X30" s="150">
        <v>6.8614775359366735</v>
      </c>
      <c r="Y30" s="150">
        <v>6.8303587060483339</v>
      </c>
      <c r="Z30" s="150">
        <v>6.8581591864956346</v>
      </c>
      <c r="AA30" s="150">
        <v>6.915360805417631</v>
      </c>
      <c r="AB30" s="150">
        <v>6.8620579083191036</v>
      </c>
      <c r="AC30" s="150">
        <v>6.7084896780441454</v>
      </c>
      <c r="AD30" s="150">
        <v>6.7704958543759801</v>
      </c>
      <c r="AE30" s="218">
        <v>6.825664054134652</v>
      </c>
      <c r="AF30" s="206">
        <f t="shared" si="0"/>
        <v>21</v>
      </c>
      <c r="AG30" s="66"/>
    </row>
    <row r="31" spans="1:33" x14ac:dyDescent="0.25">
      <c r="A31" s="151" t="s">
        <v>39</v>
      </c>
      <c r="B31" s="150">
        <v>7.9543233174743886</v>
      </c>
      <c r="C31" s="150">
        <v>7.7053360943595255</v>
      </c>
      <c r="D31" s="150">
        <v>7.8483994327547988</v>
      </c>
      <c r="E31" s="150">
        <v>7.8630130873965474</v>
      </c>
      <c r="F31" s="150">
        <v>8.1178144664369629</v>
      </c>
      <c r="G31" s="150">
        <v>8.1360341794229356</v>
      </c>
      <c r="H31" s="150">
        <v>8.0956362049078763</v>
      </c>
      <c r="I31" s="150">
        <v>8.1269138339886702</v>
      </c>
      <c r="J31" s="150">
        <v>7.8200593220954708</v>
      </c>
      <c r="K31" s="150">
        <v>7.5524284691722707</v>
      </c>
      <c r="L31" s="150">
        <v>7.1778260741392348</v>
      </c>
      <c r="M31" s="150">
        <v>6.5475261851632185</v>
      </c>
      <c r="N31" s="150">
        <v>5.9385534501940835</v>
      </c>
      <c r="O31" s="150">
        <v>7.0746465712229991</v>
      </c>
      <c r="P31" s="150">
        <v>7.2703976120806146</v>
      </c>
      <c r="Q31" s="150">
        <v>7.6621021709237045</v>
      </c>
      <c r="R31" s="150">
        <v>7.7218503833110717</v>
      </c>
      <c r="S31" s="150">
        <v>7.8322764829719898</v>
      </c>
      <c r="T31" s="150">
        <v>7.6868266563012728</v>
      </c>
      <c r="U31" s="150">
        <v>7.8477856434447588</v>
      </c>
      <c r="V31" s="150">
        <v>7.7764176464542949</v>
      </c>
      <c r="W31" s="150">
        <v>7.7050496494638328</v>
      </c>
      <c r="X31" s="150">
        <v>7.6225630542625584</v>
      </c>
      <c r="Y31" s="150">
        <v>7.5400764590612841</v>
      </c>
      <c r="Z31" s="150">
        <v>7.4681905609966259</v>
      </c>
      <c r="AA31" s="150">
        <v>7.501242711853072</v>
      </c>
      <c r="AB31" s="150">
        <v>7.3416563847395651</v>
      </c>
      <c r="AC31" s="150">
        <v>7.2936056183216103</v>
      </c>
      <c r="AD31" s="150">
        <v>7.2777553882338442</v>
      </c>
      <c r="AE31" s="218">
        <v>7.2526535815483868</v>
      </c>
      <c r="AF31" s="206">
        <f t="shared" si="0"/>
        <v>9</v>
      </c>
      <c r="AG31" s="66"/>
    </row>
    <row r="32" spans="1:33" x14ac:dyDescent="0.25">
      <c r="A32" s="152" t="s">
        <v>40</v>
      </c>
      <c r="B32" s="153">
        <v>6.1359073341416348</v>
      </c>
      <c r="C32" s="153">
        <v>6.2975948992523634</v>
      </c>
      <c r="D32" s="153">
        <v>6.2182683721882555</v>
      </c>
      <c r="E32" s="153">
        <v>6.2547545281948427</v>
      </c>
      <c r="F32" s="153">
        <v>6.3692240129232873</v>
      </c>
      <c r="G32" s="153">
        <v>6.4490295659776375</v>
      </c>
      <c r="H32" s="153">
        <v>6.3157144889783492</v>
      </c>
      <c r="I32" s="153">
        <v>6.5649724616493677</v>
      </c>
      <c r="J32" s="153">
        <v>6.4103797673001734</v>
      </c>
      <c r="K32" s="153">
        <v>6.4578866931778229</v>
      </c>
      <c r="L32" s="153">
        <v>5.5845792570095423</v>
      </c>
      <c r="M32" s="153">
        <v>5.2689324904210766</v>
      </c>
      <c r="N32" s="153">
        <v>5.4405117449435849</v>
      </c>
      <c r="O32" s="153">
        <v>5.5048376854281793</v>
      </c>
      <c r="P32" s="153">
        <v>5.3975649745329903</v>
      </c>
      <c r="Q32" s="153">
        <v>5.4156751274739605</v>
      </c>
      <c r="R32" s="153">
        <v>5.8780886997827402</v>
      </c>
      <c r="S32" s="153">
        <v>5.7416409693731207</v>
      </c>
      <c r="T32" s="153">
        <v>5.8650400067448523</v>
      </c>
      <c r="U32" s="153">
        <v>6.086068997107966</v>
      </c>
      <c r="V32" s="153">
        <v>6.0560160282921363</v>
      </c>
      <c r="W32" s="153">
        <v>6.0259630594763092</v>
      </c>
      <c r="X32" s="153">
        <v>5.8137446805981767</v>
      </c>
      <c r="Y32" s="153">
        <v>5.7265263017200434</v>
      </c>
      <c r="Z32" s="153">
        <v>5.5327271418585582</v>
      </c>
      <c r="AA32" s="153">
        <v>5.5212309218643734</v>
      </c>
      <c r="AB32" s="153">
        <v>5.2738782880163022</v>
      </c>
      <c r="AC32" s="153">
        <v>4.8893933856446168</v>
      </c>
      <c r="AD32" s="153">
        <v>4.6814633944904207</v>
      </c>
      <c r="AE32" s="219">
        <v>5.2267050911904249</v>
      </c>
      <c r="AF32" s="216">
        <f t="shared" si="0"/>
        <v>53</v>
      </c>
      <c r="AG32" s="124"/>
    </row>
    <row r="33" spans="1:33" x14ac:dyDescent="0.25">
      <c r="A33" s="151" t="s">
        <v>41</v>
      </c>
      <c r="B33" s="150">
        <v>6.7708638264723389</v>
      </c>
      <c r="C33" s="150">
        <v>6.535865280997605</v>
      </c>
      <c r="D33" s="150">
        <v>6.3673588902121425</v>
      </c>
      <c r="E33" s="150">
        <v>6.2048570042918652</v>
      </c>
      <c r="F33" s="150">
        <v>6.1239350471898994</v>
      </c>
      <c r="G33" s="150">
        <v>5.903729604020798</v>
      </c>
      <c r="H33" s="150">
        <v>5.7692520254764332</v>
      </c>
      <c r="I33" s="150">
        <v>5.634495799055987</v>
      </c>
      <c r="J33" s="150">
        <v>5.6591432648818243</v>
      </c>
      <c r="K33" s="150">
        <v>5.4092200877585705</v>
      </c>
      <c r="L33" s="150">
        <v>5.7434874462631536</v>
      </c>
      <c r="M33" s="150">
        <v>5.8564124738330348</v>
      </c>
      <c r="N33" s="150">
        <v>5.9808391856792591</v>
      </c>
      <c r="O33" s="150">
        <v>6.1410166393489263</v>
      </c>
      <c r="P33" s="150">
        <v>6.0668215969124724</v>
      </c>
      <c r="Q33" s="150">
        <v>6.0387132809376354</v>
      </c>
      <c r="R33" s="150">
        <v>6.1165588579030352</v>
      </c>
      <c r="S33" s="150">
        <v>5.6472925132053007</v>
      </c>
      <c r="T33" s="150">
        <v>5.8303943698086096</v>
      </c>
      <c r="U33" s="150">
        <v>5.8308350665955935</v>
      </c>
      <c r="V33" s="150">
        <v>5.9750286376730468</v>
      </c>
      <c r="W33" s="150">
        <v>6.1192222087505002</v>
      </c>
      <c r="X33" s="150">
        <v>6.1822108824178432</v>
      </c>
      <c r="Y33" s="150">
        <v>6.6201995560851881</v>
      </c>
      <c r="Z33" s="150">
        <v>6.7605153891710152</v>
      </c>
      <c r="AA33" s="150">
        <v>6.4465207106421127</v>
      </c>
      <c r="AB33" s="150">
        <v>6.2982023587516345</v>
      </c>
      <c r="AC33" s="150">
        <v>5.9677951111103358</v>
      </c>
      <c r="AD33" s="150">
        <v>5.9742374295018639</v>
      </c>
      <c r="AE33" s="218">
        <v>6.1169438851025095</v>
      </c>
      <c r="AF33" s="206">
        <f t="shared" si="0"/>
        <v>38</v>
      </c>
      <c r="AG33" s="66"/>
    </row>
    <row r="34" spans="1:33" x14ac:dyDescent="0.25">
      <c r="A34" s="151" t="s">
        <v>42</v>
      </c>
      <c r="B34" s="150">
        <v>4.0771493074998464</v>
      </c>
      <c r="C34" s="150">
        <v>4.0033260657682854</v>
      </c>
      <c r="D34" s="150">
        <v>4.0195679158148394</v>
      </c>
      <c r="E34" s="150">
        <v>4.0566753062812682</v>
      </c>
      <c r="F34" s="150">
        <v>3.9537409931382967</v>
      </c>
      <c r="G34" s="150">
        <v>3.9267135412121874</v>
      </c>
      <c r="H34" s="150">
        <v>4.8614902373884838</v>
      </c>
      <c r="I34" s="150">
        <v>4.9946968059281165</v>
      </c>
      <c r="J34" s="150">
        <v>4.9889385692257013</v>
      </c>
      <c r="K34" s="150">
        <v>4.8203862252499672</v>
      </c>
      <c r="L34" s="150">
        <v>4.6315207931482867</v>
      </c>
      <c r="M34" s="150">
        <v>4.3696432907609069</v>
      </c>
      <c r="N34" s="150">
        <v>4.2789213732797009</v>
      </c>
      <c r="O34" s="150">
        <v>4.389414999238257</v>
      </c>
      <c r="P34" s="150">
        <v>4.527280530649227</v>
      </c>
      <c r="Q34" s="150">
        <v>5.0814771950629218</v>
      </c>
      <c r="R34" s="150">
        <v>5.243957965398911</v>
      </c>
      <c r="S34" s="150">
        <v>5.4228342518254218</v>
      </c>
      <c r="T34" s="150">
        <v>5.5977701664176767</v>
      </c>
      <c r="U34" s="150">
        <v>5.5697027536425514</v>
      </c>
      <c r="V34" s="150">
        <v>5.6651648043747436</v>
      </c>
      <c r="W34" s="150">
        <v>5.760626855106934</v>
      </c>
      <c r="X34" s="150">
        <v>5.5474326851691886</v>
      </c>
      <c r="Y34" s="150">
        <v>5.3342385152314442</v>
      </c>
      <c r="Z34" s="150">
        <v>5.2757772155701828</v>
      </c>
      <c r="AA34" s="150">
        <v>5.2234524712668691</v>
      </c>
      <c r="AB34" s="150">
        <v>5.1660102274850388</v>
      </c>
      <c r="AC34" s="150">
        <v>5.1372779309488656</v>
      </c>
      <c r="AD34" s="150">
        <v>5.1287821315468936</v>
      </c>
      <c r="AE34" s="218">
        <v>5.1903173811267465</v>
      </c>
      <c r="AF34" s="206">
        <f t="shared" si="0"/>
        <v>54</v>
      </c>
      <c r="AG34" s="66"/>
    </row>
    <row r="35" spans="1:33" x14ac:dyDescent="0.25">
      <c r="A35" s="151" t="s">
        <v>43</v>
      </c>
      <c r="B35" s="150">
        <v>7.1711967855911221</v>
      </c>
      <c r="C35" s="150">
        <v>7.040309963660377</v>
      </c>
      <c r="D35" s="150">
        <v>7.2480277683479102</v>
      </c>
      <c r="E35" s="150">
        <v>7.2286876407605121</v>
      </c>
      <c r="F35" s="150">
        <v>7.0826790855538544</v>
      </c>
      <c r="G35" s="150">
        <v>7.1111427729793411</v>
      </c>
      <c r="H35" s="150">
        <v>6.9657746921117889</v>
      </c>
      <c r="I35" s="150">
        <v>7.0898609410022821</v>
      </c>
      <c r="J35" s="150">
        <v>7.152137653340926</v>
      </c>
      <c r="K35" s="150">
        <v>7.0114153369727479</v>
      </c>
      <c r="L35" s="150">
        <v>6.9974656514613773</v>
      </c>
      <c r="M35" s="150">
        <v>6.7707339076411461</v>
      </c>
      <c r="N35" s="150">
        <v>6.6547841698972796</v>
      </c>
      <c r="O35" s="150">
        <v>6.6738086350964529</v>
      </c>
      <c r="P35" s="150">
        <v>6.7446479450125043</v>
      </c>
      <c r="Q35" s="150">
        <v>6.8573776914972164</v>
      </c>
      <c r="R35" s="150">
        <v>7.0337729814980676</v>
      </c>
      <c r="S35" s="150">
        <v>6.9661259103632149</v>
      </c>
      <c r="T35" s="150">
        <v>7.1180901165176902</v>
      </c>
      <c r="U35" s="150">
        <v>7.1783256949207646</v>
      </c>
      <c r="V35" s="150">
        <v>7.2686725254511213</v>
      </c>
      <c r="W35" s="150">
        <v>7.2340193559814789</v>
      </c>
      <c r="X35" s="150">
        <v>7.1362276196658216</v>
      </c>
      <c r="Y35" s="150">
        <v>7.0384358833501643</v>
      </c>
      <c r="Z35" s="150">
        <v>7.0624573376944522</v>
      </c>
      <c r="AA35" s="150">
        <v>6.8826710124703938</v>
      </c>
      <c r="AB35" s="150">
        <v>6.9399120476543992</v>
      </c>
      <c r="AC35" s="150">
        <v>6.7547086600795874</v>
      </c>
      <c r="AD35" s="150">
        <v>6.8241240342136074</v>
      </c>
      <c r="AE35" s="218">
        <v>6.8005452964810269</v>
      </c>
      <c r="AF35" s="206">
        <f t="shared" si="0"/>
        <v>22</v>
      </c>
      <c r="AG35" s="66"/>
    </row>
    <row r="36" spans="1:33" x14ac:dyDescent="0.25">
      <c r="A36" s="151" t="s">
        <v>44</v>
      </c>
      <c r="B36" s="150">
        <v>8.1383401445546273</v>
      </c>
      <c r="C36" s="150">
        <v>7.1796022157164883</v>
      </c>
      <c r="D36" s="150">
        <v>6.0971819364049171</v>
      </c>
      <c r="E36" s="150">
        <v>5.6972278576058795</v>
      </c>
      <c r="F36" s="150">
        <v>5.7386662240175639</v>
      </c>
      <c r="G36" s="150">
        <v>5.5874190307651315</v>
      </c>
      <c r="H36" s="150">
        <v>5.3966431159283843</v>
      </c>
      <c r="I36" s="150">
        <v>4.6363527430154932</v>
      </c>
      <c r="J36" s="150">
        <v>5.0392746667855235</v>
      </c>
      <c r="K36" s="150">
        <v>5.2257191218391394</v>
      </c>
      <c r="L36" s="150">
        <v>4.8317343900127652</v>
      </c>
      <c r="M36" s="150">
        <v>5.3679420063618934</v>
      </c>
      <c r="N36" s="150">
        <v>6.0647318352987112</v>
      </c>
      <c r="O36" s="150">
        <v>6.2934790138491596</v>
      </c>
      <c r="P36" s="150">
        <v>6.1226868416188731</v>
      </c>
      <c r="Q36" s="150">
        <v>6.5151539463299102</v>
      </c>
      <c r="R36" s="150">
        <v>5.9865869326407095</v>
      </c>
      <c r="S36" s="150">
        <v>6.1794425663009909</v>
      </c>
      <c r="T36" s="150">
        <v>6.0510433871428075</v>
      </c>
      <c r="U36" s="150">
        <v>6.161569248805427</v>
      </c>
      <c r="V36" s="150">
        <v>6.4669641971084628</v>
      </c>
      <c r="W36" s="150">
        <v>6.7723591454114977</v>
      </c>
      <c r="X36" s="150">
        <v>6.8712168055196043</v>
      </c>
      <c r="Y36" s="150">
        <v>6.9700744656277109</v>
      </c>
      <c r="Z36" s="150">
        <v>6.9505760968086232</v>
      </c>
      <c r="AA36" s="150">
        <v>6.953954026677172</v>
      </c>
      <c r="AB36" s="150">
        <v>7.0976947402485768</v>
      </c>
      <c r="AC36" s="150">
        <v>7.0758136374957621</v>
      </c>
      <c r="AD36" s="150">
        <v>6.9726158131009184</v>
      </c>
      <c r="AE36" s="218">
        <v>7.0416663909824235</v>
      </c>
      <c r="AF36" s="206">
        <f t="shared" si="0"/>
        <v>17</v>
      </c>
      <c r="AG36" s="66"/>
    </row>
    <row r="37" spans="1:33" x14ac:dyDescent="0.25">
      <c r="A37" s="151" t="s">
        <v>45</v>
      </c>
      <c r="B37" s="150">
        <v>6.6352700790201737</v>
      </c>
      <c r="C37" s="150">
        <v>6.3697616667792083</v>
      </c>
      <c r="D37" s="150">
        <v>5.9382053441523759</v>
      </c>
      <c r="E37" s="150">
        <v>6.6159916487680626</v>
      </c>
      <c r="F37" s="150">
        <v>5.7833706736416843</v>
      </c>
      <c r="G37" s="150">
        <v>5.7364637715070801</v>
      </c>
      <c r="H37" s="150">
        <v>6.1562750327171685</v>
      </c>
      <c r="I37" s="150">
        <v>6.2941876050983785</v>
      </c>
      <c r="J37" s="150">
        <v>6.1525922786056464</v>
      </c>
      <c r="K37" s="150">
        <v>6.0585867218383775</v>
      </c>
      <c r="L37" s="150">
        <v>5.8039455636467157</v>
      </c>
      <c r="M37" s="150">
        <v>5.8737447016750064</v>
      </c>
      <c r="N37" s="150">
        <v>5.5369356841932893</v>
      </c>
      <c r="O37" s="150">
        <v>5.5881312047041041</v>
      </c>
      <c r="P37" s="150">
        <v>5.3977475703799911</v>
      </c>
      <c r="Q37" s="150">
        <v>5.5151754999309794</v>
      </c>
      <c r="R37" s="150">
        <v>6.154160286155113</v>
      </c>
      <c r="S37" s="150">
        <v>6.2873682365402805</v>
      </c>
      <c r="T37" s="150">
        <v>6.2210367455949207</v>
      </c>
      <c r="U37" s="150">
        <v>6.3131144620511694</v>
      </c>
      <c r="V37" s="150">
        <v>5.9909298167028453</v>
      </c>
      <c r="W37" s="150">
        <v>5.9187451713545229</v>
      </c>
      <c r="X37" s="150">
        <v>5.8472628069861559</v>
      </c>
      <c r="Y37" s="150">
        <v>5.7757804426177888</v>
      </c>
      <c r="Z37" s="150">
        <v>6.0052073162073079</v>
      </c>
      <c r="AA37" s="150">
        <v>5.8123831724232984</v>
      </c>
      <c r="AB37" s="150">
        <v>5.7834086179209345</v>
      </c>
      <c r="AC37" s="150">
        <v>5.9382960597057552</v>
      </c>
      <c r="AD37" s="150">
        <v>5.9667859500151099</v>
      </c>
      <c r="AE37" s="218">
        <v>6.0066353427786687</v>
      </c>
      <c r="AF37" s="206">
        <f t="shared" si="0"/>
        <v>41</v>
      </c>
      <c r="AG37" s="66"/>
    </row>
    <row r="38" spans="1:33" x14ac:dyDescent="0.25">
      <c r="A38" s="151" t="s">
        <v>46</v>
      </c>
      <c r="B38" s="150">
        <v>7.4549600465611139</v>
      </c>
      <c r="C38" s="150">
        <v>7.0913725017601781</v>
      </c>
      <c r="D38" s="150">
        <v>6.8588513279994139</v>
      </c>
      <c r="E38" s="150">
        <v>6.9465795815835918</v>
      </c>
      <c r="F38" s="150">
        <v>6.6051816723943482</v>
      </c>
      <c r="G38" s="150">
        <v>6.214985166647697</v>
      </c>
      <c r="H38" s="150">
        <v>6.5137079005906582</v>
      </c>
      <c r="I38" s="150">
        <v>6.1444169031696019</v>
      </c>
      <c r="J38" s="150">
        <v>6.1627092891007145</v>
      </c>
      <c r="K38" s="150">
        <v>6.2197222693033138</v>
      </c>
      <c r="L38" s="150">
        <v>6.2735269698743021</v>
      </c>
      <c r="M38" s="150">
        <v>6.4653514224718389</v>
      </c>
      <c r="N38" s="150">
        <v>6.2110911988936071</v>
      </c>
      <c r="O38" s="150">
        <v>6.1783669807668993</v>
      </c>
      <c r="P38" s="150">
        <v>6.1489000889375944</v>
      </c>
      <c r="Q38" s="150">
        <v>6.2200932415915302</v>
      </c>
      <c r="R38" s="150">
        <v>6.3032072166425586</v>
      </c>
      <c r="S38" s="150">
        <v>6.2641758864618966</v>
      </c>
      <c r="T38" s="150">
        <v>6.3056465769455041</v>
      </c>
      <c r="U38" s="150">
        <v>6.4391381835758477</v>
      </c>
      <c r="V38" s="150">
        <v>6.421782195016247</v>
      </c>
      <c r="W38" s="150">
        <v>6.4044262064566446</v>
      </c>
      <c r="X38" s="150">
        <v>6.4906161841064209</v>
      </c>
      <c r="Y38" s="150">
        <v>6.576806161756199</v>
      </c>
      <c r="Z38" s="150">
        <v>6.614098208746519</v>
      </c>
      <c r="AA38" s="150">
        <v>6.7026470171629366</v>
      </c>
      <c r="AB38" s="150">
        <v>6.9303565721579004</v>
      </c>
      <c r="AC38" s="150">
        <v>7.1159620421841137</v>
      </c>
      <c r="AD38" s="150">
        <v>6.9875426484732666</v>
      </c>
      <c r="AE38" s="218">
        <v>7.1054261347915544</v>
      </c>
      <c r="AF38" s="206">
        <f t="shared" si="0"/>
        <v>14</v>
      </c>
      <c r="AG38" s="66"/>
    </row>
    <row r="39" spans="1:33" x14ac:dyDescent="0.25">
      <c r="A39" s="151" t="s">
        <v>47</v>
      </c>
      <c r="B39" s="150">
        <v>5.3234299035675203</v>
      </c>
      <c r="C39" s="150">
        <v>5.4318862173055305</v>
      </c>
      <c r="D39" s="150">
        <v>5.0665610496258839</v>
      </c>
      <c r="E39" s="150">
        <v>5.2244819579545698</v>
      </c>
      <c r="F39" s="150">
        <v>5.2955287212055104</v>
      </c>
      <c r="G39" s="150">
        <v>5.4081670579899734</v>
      </c>
      <c r="H39" s="150">
        <v>4.8648407515908669</v>
      </c>
      <c r="I39" s="150">
        <v>5.5334938985855526</v>
      </c>
      <c r="J39" s="150">
        <v>5.3457715695067467</v>
      </c>
      <c r="K39" s="150">
        <v>5.4106987243976139</v>
      </c>
      <c r="L39" s="150">
        <v>5.3330228600968859</v>
      </c>
      <c r="M39" s="150">
        <v>5.9121237406311415</v>
      </c>
      <c r="N39" s="150">
        <v>6.2770477936619073</v>
      </c>
      <c r="O39" s="150">
        <v>6.5677326687074959</v>
      </c>
      <c r="P39" s="150">
        <v>6.8045085451906964</v>
      </c>
      <c r="Q39" s="150">
        <v>7.1471667837204684</v>
      </c>
      <c r="R39" s="150">
        <v>6.9192640789389568</v>
      </c>
      <c r="S39" s="150">
        <v>7.0798394602311259</v>
      </c>
      <c r="T39" s="150">
        <v>7.0838129157420058</v>
      </c>
      <c r="U39" s="150">
        <v>6.8166517443669159</v>
      </c>
      <c r="V39" s="150">
        <v>6.9233708607021791</v>
      </c>
      <c r="W39" s="150">
        <v>7.0300899770374405</v>
      </c>
      <c r="X39" s="150">
        <v>6.9700695687186602</v>
      </c>
      <c r="Y39" s="150">
        <v>6.9100491603998808</v>
      </c>
      <c r="Z39" s="150">
        <v>7.5363762531632048</v>
      </c>
      <c r="AA39" s="150">
        <v>7.6083056723489744</v>
      </c>
      <c r="AB39" s="150">
        <v>7.5266359730887453</v>
      </c>
      <c r="AC39" s="150">
        <v>7.5461901649653722</v>
      </c>
      <c r="AD39" s="150">
        <v>7.5451818112606528</v>
      </c>
      <c r="AE39" s="218">
        <v>7.5494120622659269</v>
      </c>
      <c r="AF39" s="206">
        <f t="shared" si="0"/>
        <v>6</v>
      </c>
      <c r="AG39" s="66"/>
    </row>
    <row r="40" spans="1:33" x14ac:dyDescent="0.25">
      <c r="A40" s="151" t="s">
        <v>48</v>
      </c>
      <c r="B40" s="150">
        <v>6.6106554610107526</v>
      </c>
      <c r="C40" s="150">
        <v>6.4885790343794358</v>
      </c>
      <c r="D40" s="150">
        <v>6.2497200557357386</v>
      </c>
      <c r="E40" s="150">
        <v>6.6027928844416905</v>
      </c>
      <c r="F40" s="150">
        <v>6.7166465760598113</v>
      </c>
      <c r="G40" s="150">
        <v>6.6913708669399377</v>
      </c>
      <c r="H40" s="150">
        <v>6.7052854274679401</v>
      </c>
      <c r="I40" s="150">
        <v>6.8871504039369258</v>
      </c>
      <c r="J40" s="150">
        <v>6.8263086595136508</v>
      </c>
      <c r="K40" s="150">
        <v>6.7858933507889443</v>
      </c>
      <c r="L40" s="150">
        <v>6.6104621705350208</v>
      </c>
      <c r="M40" s="150">
        <v>6.2105065539741364</v>
      </c>
      <c r="N40" s="150">
        <v>6.255488221165832</v>
      </c>
      <c r="O40" s="150">
        <v>6.370091800816482</v>
      </c>
      <c r="P40" s="150">
        <v>6.3628786167593914</v>
      </c>
      <c r="Q40" s="150">
        <v>6.5989123286069278</v>
      </c>
      <c r="R40" s="150">
        <v>6.3478190772745187</v>
      </c>
      <c r="S40" s="150">
        <v>6.819499715805426</v>
      </c>
      <c r="T40" s="150">
        <v>6.8560380573645769</v>
      </c>
      <c r="U40" s="150">
        <v>6.8865428256380987</v>
      </c>
      <c r="V40" s="150">
        <v>6.9667160109926929</v>
      </c>
      <c r="W40" s="150">
        <v>7.0468891963472888</v>
      </c>
      <c r="X40" s="150">
        <v>6.8800901511351986</v>
      </c>
      <c r="Y40" s="150">
        <v>6.4632911059231084</v>
      </c>
      <c r="Z40" s="150">
        <v>6.3571440727651964</v>
      </c>
      <c r="AA40" s="150">
        <v>6.3510021578435669</v>
      </c>
      <c r="AB40" s="150">
        <v>6.3521560647809006</v>
      </c>
      <c r="AC40" s="150">
        <v>6.2843606059996997</v>
      </c>
      <c r="AD40" s="150">
        <v>6.3124158772562238</v>
      </c>
      <c r="AE40" s="218">
        <v>6.3547820725256976</v>
      </c>
      <c r="AF40" s="206">
        <f t="shared" si="0"/>
        <v>34</v>
      </c>
      <c r="AG40" s="66"/>
    </row>
    <row r="41" spans="1:33" x14ac:dyDescent="0.25">
      <c r="A41" s="151" t="s">
        <v>49</v>
      </c>
      <c r="B41" s="150">
        <v>4.4841515056637826</v>
      </c>
      <c r="C41" s="150">
        <v>4.5656367093437424</v>
      </c>
      <c r="D41" s="150">
        <v>4.0986009434876518</v>
      </c>
      <c r="E41" s="150">
        <v>4.2817184385025522</v>
      </c>
      <c r="F41" s="150">
        <v>5.1694440946381981</v>
      </c>
      <c r="G41" s="150">
        <v>5.0940062494525584</v>
      </c>
      <c r="H41" s="150">
        <v>5.0844210362196689</v>
      </c>
      <c r="I41" s="150">
        <v>5.8364388662702575</v>
      </c>
      <c r="J41" s="150">
        <v>6.0533849840727765</v>
      </c>
      <c r="K41" s="150">
        <v>5.8417464000411679</v>
      </c>
      <c r="L41" s="150">
        <v>5.0877203533441664</v>
      </c>
      <c r="M41" s="150">
        <v>4.6518925755745508</v>
      </c>
      <c r="N41" s="150">
        <v>4.423787942948624</v>
      </c>
      <c r="O41" s="150">
        <v>4.3472119088111301</v>
      </c>
      <c r="P41" s="150">
        <v>4.2275500410477402</v>
      </c>
      <c r="Q41" s="150">
        <v>4.3998599802937131</v>
      </c>
      <c r="R41" s="150">
        <v>4.350450176250316</v>
      </c>
      <c r="S41" s="150">
        <v>4.5145627935508328</v>
      </c>
      <c r="T41" s="150">
        <v>4.8049704628771375</v>
      </c>
      <c r="U41" s="150">
        <v>4.9570008327194905</v>
      </c>
      <c r="V41" s="150">
        <v>5.0840232792798865</v>
      </c>
      <c r="W41" s="150">
        <v>5.2110457258402807</v>
      </c>
      <c r="X41" s="150">
        <v>5.3741105654916748</v>
      </c>
      <c r="Y41" s="150">
        <v>5.0371754051430697</v>
      </c>
      <c r="Z41" s="150">
        <v>4.9423955184699295</v>
      </c>
      <c r="AA41" s="150">
        <v>5.0244256528511189</v>
      </c>
      <c r="AB41" s="150">
        <v>4.9758644247984565</v>
      </c>
      <c r="AC41" s="150">
        <v>4.8608125560485913</v>
      </c>
      <c r="AD41" s="150">
        <v>4.8758036300951169</v>
      </c>
      <c r="AE41" s="218">
        <v>4.9098986433345875</v>
      </c>
      <c r="AF41" s="206">
        <f t="shared" si="0"/>
        <v>57</v>
      </c>
      <c r="AG41" s="66"/>
    </row>
    <row r="42" spans="1:33" x14ac:dyDescent="0.25">
      <c r="A42" s="152" t="s">
        <v>50</v>
      </c>
      <c r="B42" s="153">
        <v>6.7095290462165815</v>
      </c>
      <c r="C42" s="153">
        <v>6.4614312910848835</v>
      </c>
      <c r="D42" s="153">
        <v>6.5616759354457308</v>
      </c>
      <c r="E42" s="153">
        <v>6.6565502866065112</v>
      </c>
      <c r="F42" s="153">
        <v>6.4271435478379928</v>
      </c>
      <c r="G42" s="153">
        <v>6.461237242263449</v>
      </c>
      <c r="H42" s="153">
        <v>6.5167175843787444</v>
      </c>
      <c r="I42" s="153">
        <v>6.5377699992771703</v>
      </c>
      <c r="J42" s="153">
        <v>6.439214137476446</v>
      </c>
      <c r="K42" s="153">
        <v>6.3352282275678551</v>
      </c>
      <c r="L42" s="153">
        <v>6.5256677783394395</v>
      </c>
      <c r="M42" s="153">
        <v>6.6128008280942172</v>
      </c>
      <c r="N42" s="153">
        <v>6.3793343537604956</v>
      </c>
      <c r="O42" s="153">
        <v>6.5332497042311797</v>
      </c>
      <c r="P42" s="153">
        <v>6.5031857857823088</v>
      </c>
      <c r="Q42" s="153">
        <v>6.5613003409001065</v>
      </c>
      <c r="R42" s="153">
        <v>6.5117448243848042</v>
      </c>
      <c r="S42" s="153">
        <v>6.4978942577270598</v>
      </c>
      <c r="T42" s="153">
        <v>6.4839557410564366</v>
      </c>
      <c r="U42" s="153">
        <v>6.4976407429200904</v>
      </c>
      <c r="V42" s="153">
        <v>6.5287278858006204</v>
      </c>
      <c r="W42" s="153">
        <v>6.5598150286811485</v>
      </c>
      <c r="X42" s="153">
        <v>6.4105533845606413</v>
      </c>
      <c r="Y42" s="153">
        <v>6.261291740440134</v>
      </c>
      <c r="Z42" s="153">
        <v>6.3159412478915042</v>
      </c>
      <c r="AA42" s="153">
        <v>6.257862263151547</v>
      </c>
      <c r="AB42" s="153">
        <v>6.1396859072767196</v>
      </c>
      <c r="AC42" s="153">
        <v>6.2790876926467458</v>
      </c>
      <c r="AD42" s="153">
        <v>6.3040077670694767</v>
      </c>
      <c r="AE42" s="219">
        <v>6.3461534861221205</v>
      </c>
      <c r="AF42" s="216">
        <f t="shared" si="0"/>
        <v>35</v>
      </c>
      <c r="AG42" s="124"/>
    </row>
    <row r="43" spans="1:33" x14ac:dyDescent="0.25">
      <c r="A43" s="154" t="s">
        <v>51</v>
      </c>
      <c r="B43" s="150">
        <v>7.1990779614543801</v>
      </c>
      <c r="C43" s="150">
        <v>6.8079914885821351</v>
      </c>
      <c r="D43" s="150">
        <v>7.0270126803304374</v>
      </c>
      <c r="E43" s="150">
        <v>7.3016853373373989</v>
      </c>
      <c r="F43" s="150">
        <v>7.1983138878588404</v>
      </c>
      <c r="G43" s="150">
        <v>7.0364779117786957</v>
      </c>
      <c r="H43" s="150">
        <v>7.1142589018532263</v>
      </c>
      <c r="I43" s="150">
        <v>6.8215809066150097</v>
      </c>
      <c r="J43" s="150">
        <v>7.0558884262268124</v>
      </c>
      <c r="K43" s="150">
        <v>7.1728227628249046</v>
      </c>
      <c r="L43" s="150">
        <v>7.3560154739743604</v>
      </c>
      <c r="M43" s="150">
        <v>7.4363043650684535</v>
      </c>
      <c r="N43" s="150">
        <v>7.4533757454166008</v>
      </c>
      <c r="O43" s="150">
        <v>7.3364629129109193</v>
      </c>
      <c r="P43" s="150">
        <v>7.2362712103516147</v>
      </c>
      <c r="Q43" s="150">
        <v>7.4342153233160708</v>
      </c>
      <c r="R43" s="150">
        <v>7.3832339865711649</v>
      </c>
      <c r="S43" s="150">
        <v>7.3248319855905581</v>
      </c>
      <c r="T43" s="150">
        <v>7.4372793600953138</v>
      </c>
      <c r="U43" s="150">
        <v>7.5429511770671569</v>
      </c>
      <c r="V43" s="150">
        <v>7.6997898828385178</v>
      </c>
      <c r="W43" s="150">
        <v>7.8566285886098797</v>
      </c>
      <c r="X43" s="150">
        <v>7.844036076236157</v>
      </c>
      <c r="Y43" s="150">
        <v>7.8314435638624325</v>
      </c>
      <c r="Z43" s="150">
        <v>7.8007864289379647</v>
      </c>
      <c r="AA43" s="150">
        <v>7.6969777275775488</v>
      </c>
      <c r="AB43" s="150">
        <v>7.7554440244548752</v>
      </c>
      <c r="AC43" s="150">
        <v>7.9194399011908345</v>
      </c>
      <c r="AD43" s="150">
        <v>7.8752359160960541</v>
      </c>
      <c r="AE43" s="218">
        <v>7.9367879546805673</v>
      </c>
      <c r="AF43" s="206">
        <f t="shared" si="0"/>
        <v>4</v>
      </c>
      <c r="AG43" s="66"/>
    </row>
    <row r="44" spans="1:33" x14ac:dyDescent="0.25">
      <c r="A44" s="154" t="s">
        <v>52</v>
      </c>
      <c r="B44" s="150">
        <v>7.7584165224371588</v>
      </c>
      <c r="C44" s="150">
        <v>7.6911793539174855</v>
      </c>
      <c r="D44" s="150">
        <v>7.7784697707286163</v>
      </c>
      <c r="E44" s="150">
        <v>7.8947247067856932</v>
      </c>
      <c r="F44" s="150">
        <v>7.6387528563207479</v>
      </c>
      <c r="G44" s="150">
        <v>7.6512717317262755</v>
      </c>
      <c r="H44" s="150">
        <v>7.7415881571141227</v>
      </c>
      <c r="I44" s="150">
        <v>7.7688351565645375</v>
      </c>
      <c r="J44" s="150">
        <v>7.7104588135453476</v>
      </c>
      <c r="K44" s="150">
        <v>7.5986872646401125</v>
      </c>
      <c r="L44" s="150">
        <v>7.8136183711818816</v>
      </c>
      <c r="M44" s="150">
        <v>7.7273658337199969</v>
      </c>
      <c r="N44" s="150">
        <v>6.5316060494253296</v>
      </c>
      <c r="O44" s="150">
        <v>7.7193378115951727</v>
      </c>
      <c r="P44" s="150">
        <v>7.7859368631891392</v>
      </c>
      <c r="Q44" s="150">
        <v>7.7402138849589619</v>
      </c>
      <c r="R44" s="150">
        <v>7.7717254211703253</v>
      </c>
      <c r="S44" s="150">
        <v>7.8271457602644094</v>
      </c>
      <c r="T44" s="150">
        <v>7.8849029039308931</v>
      </c>
      <c r="U44" s="150">
        <v>7.7827960390539079</v>
      </c>
      <c r="V44" s="150">
        <v>7.8354488466907393</v>
      </c>
      <c r="W44" s="150">
        <v>7.8881016543275715</v>
      </c>
      <c r="X44" s="150">
        <v>7.7936561435647995</v>
      </c>
      <c r="Y44" s="150">
        <v>7.6992106328020284</v>
      </c>
      <c r="Z44" s="150">
        <v>7.7013146914807189</v>
      </c>
      <c r="AA44" s="150">
        <v>7.5921900519151917</v>
      </c>
      <c r="AB44" s="150">
        <v>7.3597984378120795</v>
      </c>
      <c r="AC44" s="150">
        <v>7.37956682321341</v>
      </c>
      <c r="AD44" s="150">
        <v>7.4227574629161843</v>
      </c>
      <c r="AE44" s="218">
        <v>7.5231798865462549</v>
      </c>
      <c r="AF44" s="206">
        <f t="shared" si="0"/>
        <v>7</v>
      </c>
      <c r="AG44" s="66"/>
    </row>
    <row r="45" spans="1:33" x14ac:dyDescent="0.25">
      <c r="A45" s="154" t="s">
        <v>53</v>
      </c>
      <c r="B45" s="150">
        <v>8.5979374535734685</v>
      </c>
      <c r="C45" s="150">
        <v>8.3916421073344303</v>
      </c>
      <c r="D45" s="150">
        <v>8.153766900338411</v>
      </c>
      <c r="E45" s="150">
        <v>8.1597035233817046</v>
      </c>
      <c r="F45" s="150">
        <v>7.8652861948945425</v>
      </c>
      <c r="G45" s="150">
        <v>7.4759731734512105</v>
      </c>
      <c r="H45" s="150">
        <v>7.2408681839404068</v>
      </c>
      <c r="I45" s="150">
        <v>7.2343384156906954</v>
      </c>
      <c r="J45" s="150">
        <v>7.1844697576851315</v>
      </c>
      <c r="K45" s="150">
        <v>7.3158460852832974</v>
      </c>
      <c r="L45" s="150">
        <v>7.2209235908948246</v>
      </c>
      <c r="M45" s="150">
        <v>7.0916084206963577</v>
      </c>
      <c r="N45" s="150">
        <v>7.0118872513366961</v>
      </c>
      <c r="O45" s="150">
        <v>7.1136226116063659</v>
      </c>
      <c r="P45" s="150">
        <v>7.2346691144678896</v>
      </c>
      <c r="Q45" s="150">
        <v>7.402862310454422</v>
      </c>
      <c r="R45" s="150">
        <v>7.5294062069882175</v>
      </c>
      <c r="S45" s="150">
        <v>7.4907583289049482</v>
      </c>
      <c r="T45" s="150">
        <v>7.4642392843955827</v>
      </c>
      <c r="U45" s="150">
        <v>7.5846042059697965</v>
      </c>
      <c r="V45" s="150">
        <v>7.4610717559540545</v>
      </c>
      <c r="W45" s="150">
        <v>7.3375393059383125</v>
      </c>
      <c r="X45" s="150">
        <v>7.4005439331027292</v>
      </c>
      <c r="Y45" s="150">
        <v>7.4635485602671441</v>
      </c>
      <c r="Z45" s="150">
        <v>7.6079332714714036</v>
      </c>
      <c r="AA45" s="150">
        <v>7.620485784161029</v>
      </c>
      <c r="AB45" s="150">
        <v>7.6387432071818591</v>
      </c>
      <c r="AC45" s="150">
        <v>7.6830477917356186</v>
      </c>
      <c r="AD45" s="150">
        <v>7.6467086692005521</v>
      </c>
      <c r="AE45" s="218">
        <v>7.7506528282629699</v>
      </c>
      <c r="AF45" s="206">
        <f t="shared" si="0"/>
        <v>5</v>
      </c>
      <c r="AG45" s="66"/>
    </row>
    <row r="46" spans="1:33" x14ac:dyDescent="0.25">
      <c r="A46" s="154" t="s">
        <v>54</v>
      </c>
      <c r="B46" s="150">
        <v>7.610986592214747</v>
      </c>
      <c r="C46" s="150">
        <v>7.1276218665882336</v>
      </c>
      <c r="D46" s="150">
        <v>7.1811556497259978</v>
      </c>
      <c r="E46" s="150">
        <v>6.9667745103562595</v>
      </c>
      <c r="F46" s="150">
        <v>6.9514593386958659</v>
      </c>
      <c r="G46" s="150">
        <v>6.9310642992024691</v>
      </c>
      <c r="H46" s="150">
        <v>6.6530798294542599</v>
      </c>
      <c r="I46" s="150">
        <v>6.8683286271390269</v>
      </c>
      <c r="J46" s="150">
        <v>6.7964229846868465</v>
      </c>
      <c r="K46" s="150">
        <v>6.9210827762520237</v>
      </c>
      <c r="L46" s="150">
        <v>7.0833089160802762</v>
      </c>
      <c r="M46" s="150">
        <v>6.9702407998040492</v>
      </c>
      <c r="N46" s="150">
        <v>6.9026184966004038</v>
      </c>
      <c r="O46" s="150">
        <v>7.2610554554936746</v>
      </c>
      <c r="P46" s="150">
        <v>6.6902277491745412</v>
      </c>
      <c r="Q46" s="150">
        <v>6.9604722175005698</v>
      </c>
      <c r="R46" s="150">
        <v>6.9941101147695086</v>
      </c>
      <c r="S46" s="150">
        <v>6.9383289777415902</v>
      </c>
      <c r="T46" s="150">
        <v>6.9107523986353021</v>
      </c>
      <c r="U46" s="150">
        <v>7.0192094930939151</v>
      </c>
      <c r="V46" s="150">
        <v>7.1540301309570582</v>
      </c>
      <c r="W46" s="150">
        <v>7.2888507688202004</v>
      </c>
      <c r="X46" s="150">
        <v>7.0287252620295106</v>
      </c>
      <c r="Y46" s="150">
        <v>7.0185997552388217</v>
      </c>
      <c r="Z46" s="150">
        <v>7.0236211234697796</v>
      </c>
      <c r="AA46" s="150">
        <v>7.0233115966825395</v>
      </c>
      <c r="AB46" s="150">
        <v>7.2700017473569698</v>
      </c>
      <c r="AC46" s="150">
        <v>7.0257725269973843</v>
      </c>
      <c r="AD46" s="150">
        <v>7.1118356737557287</v>
      </c>
      <c r="AE46" s="218">
        <v>7.1806422298012507</v>
      </c>
      <c r="AF46" s="206">
        <f t="shared" si="0"/>
        <v>13</v>
      </c>
      <c r="AG46" s="66"/>
    </row>
    <row r="47" spans="1:33" x14ac:dyDescent="0.25">
      <c r="A47" s="154" t="s">
        <v>55</v>
      </c>
      <c r="B47" s="150">
        <v>4.6843117566092136</v>
      </c>
      <c r="C47" s="150">
        <v>5.1259889220387187</v>
      </c>
      <c r="D47" s="150">
        <v>5.0826562564307771</v>
      </c>
      <c r="E47" s="150">
        <v>5.0955380837204007</v>
      </c>
      <c r="F47" s="150">
        <v>5.0106599145407982</v>
      </c>
      <c r="G47" s="150">
        <v>5.0502130440226249</v>
      </c>
      <c r="H47" s="150">
        <v>4.9748124075650164</v>
      </c>
      <c r="I47" s="150">
        <v>5.9378410889351176</v>
      </c>
      <c r="J47" s="150">
        <v>6.3166806400576441</v>
      </c>
      <c r="K47" s="150">
        <v>6.2552989067763463</v>
      </c>
      <c r="L47" s="150">
        <v>5.5730619167456803</v>
      </c>
      <c r="M47" s="150">
        <v>5.3493275543955523</v>
      </c>
      <c r="N47" s="150">
        <v>5.5105801952084379</v>
      </c>
      <c r="O47" s="150">
        <v>5.1716070888221548</v>
      </c>
      <c r="P47" s="150">
        <v>5.1183475284673214</v>
      </c>
      <c r="Q47" s="150">
        <v>5.2151485080750684</v>
      </c>
      <c r="R47" s="150">
        <v>5.1176901461015953</v>
      </c>
      <c r="S47" s="150">
        <v>5.1701883464826386</v>
      </c>
      <c r="T47" s="150">
        <v>5.2812855029902295</v>
      </c>
      <c r="U47" s="150">
        <v>5.4093940644846699</v>
      </c>
      <c r="V47" s="150">
        <v>5.4665498861335653</v>
      </c>
      <c r="W47" s="150">
        <v>5.5237057077824581</v>
      </c>
      <c r="X47" s="150">
        <v>5.3656886189743718</v>
      </c>
      <c r="Y47" s="150">
        <v>5.2076715301662855</v>
      </c>
      <c r="Z47" s="150">
        <v>4.8643080564483565</v>
      </c>
      <c r="AA47" s="150">
        <v>4.7081029151038454</v>
      </c>
      <c r="AB47" s="150">
        <v>4.4157051165312566</v>
      </c>
      <c r="AC47" s="150">
        <v>4.586097790739295</v>
      </c>
      <c r="AD47" s="150">
        <v>4.603277234026395</v>
      </c>
      <c r="AE47" s="218">
        <v>4.8827966617501346</v>
      </c>
      <c r="AF47" s="206">
        <f t="shared" si="0"/>
        <v>58</v>
      </c>
      <c r="AG47" s="66"/>
    </row>
    <row r="48" spans="1:33" x14ac:dyDescent="0.25">
      <c r="A48" s="154" t="s">
        <v>56</v>
      </c>
      <c r="B48" s="150">
        <v>7.1796445171583905</v>
      </c>
      <c r="C48" s="150">
        <v>7.2058137211405384</v>
      </c>
      <c r="D48" s="150">
        <v>7.0495659847803349</v>
      </c>
      <c r="E48" s="150">
        <v>7.2083707797119825</v>
      </c>
      <c r="F48" s="150">
        <v>7.1959700148647237</v>
      </c>
      <c r="G48" s="150">
        <v>7.2816291926123409</v>
      </c>
      <c r="H48" s="150">
        <v>7.2175969491994341</v>
      </c>
      <c r="I48" s="150">
        <v>7.1770614570806535</v>
      </c>
      <c r="J48" s="150">
        <v>7.0407864799598867</v>
      </c>
      <c r="K48" s="150">
        <v>7.0367154119714952</v>
      </c>
      <c r="L48" s="150">
        <v>7.0518890855653611</v>
      </c>
      <c r="M48" s="150">
        <v>7.0832382976405999</v>
      </c>
      <c r="N48" s="150">
        <v>7.0944402448370507</v>
      </c>
      <c r="O48" s="150">
        <v>7.1017003622412442</v>
      </c>
      <c r="P48" s="150">
        <v>7.0037945072308911</v>
      </c>
      <c r="Q48" s="150">
        <v>7.1687398701952967</v>
      </c>
      <c r="R48" s="150">
        <v>7.2126508559327203</v>
      </c>
      <c r="S48" s="150">
        <v>7.2029329129136768</v>
      </c>
      <c r="T48" s="150">
        <v>7.2601957732888698</v>
      </c>
      <c r="U48" s="150">
        <v>7.2892130149820069</v>
      </c>
      <c r="V48" s="150">
        <v>7.3652548442352286</v>
      </c>
      <c r="W48" s="150">
        <v>7.441296673488452</v>
      </c>
      <c r="X48" s="150">
        <v>7.4308160849103766</v>
      </c>
      <c r="Y48" s="150">
        <v>7.4203354963322994</v>
      </c>
      <c r="Z48" s="150">
        <v>7.3342140963743097</v>
      </c>
      <c r="AA48" s="150">
        <v>7.2119016600718391</v>
      </c>
      <c r="AB48" s="150">
        <v>7.1189173809336763</v>
      </c>
      <c r="AC48" s="150">
        <v>7.1786914210936921</v>
      </c>
      <c r="AD48" s="150">
        <v>7.2103456404638644</v>
      </c>
      <c r="AE48" s="218">
        <v>7.2095237074539451</v>
      </c>
      <c r="AF48" s="206">
        <f t="shared" si="0"/>
        <v>10</v>
      </c>
      <c r="AG48" s="66"/>
    </row>
    <row r="49" spans="1:33" x14ac:dyDescent="0.25">
      <c r="A49" s="154" t="s">
        <v>57</v>
      </c>
      <c r="B49" s="150">
        <v>6.8244336825262089</v>
      </c>
      <c r="C49" s="150">
        <v>6.4904581417073981</v>
      </c>
      <c r="D49" s="150">
        <v>6.1988299508689266</v>
      </c>
      <c r="E49" s="150">
        <v>6.1295524383204834</v>
      </c>
      <c r="F49" s="150">
        <v>6.0977528561071557</v>
      </c>
      <c r="G49" s="150">
        <v>5.9506192910881266</v>
      </c>
      <c r="H49" s="150">
        <v>5.8802593900742757</v>
      </c>
      <c r="I49" s="150">
        <v>6.0780166675117435</v>
      </c>
      <c r="J49" s="150">
        <v>6.0461177941031234</v>
      </c>
      <c r="K49" s="150">
        <v>5.9447912579231463</v>
      </c>
      <c r="L49" s="150">
        <v>5.8540350846068829</v>
      </c>
      <c r="M49" s="150">
        <v>5.7172959537855146</v>
      </c>
      <c r="N49" s="150">
        <v>5.6874031781583874</v>
      </c>
      <c r="O49" s="150">
        <v>5.5701763589571582</v>
      </c>
      <c r="P49" s="150">
        <v>5.3227650328926792</v>
      </c>
      <c r="Q49" s="150">
        <v>5.5755149679747591</v>
      </c>
      <c r="R49" s="150">
        <v>5.9643272526844564</v>
      </c>
      <c r="S49" s="150">
        <v>6.1295254512413919</v>
      </c>
      <c r="T49" s="150">
        <v>6.4045029834864966</v>
      </c>
      <c r="U49" s="150">
        <v>6.410243281254437</v>
      </c>
      <c r="V49" s="150">
        <v>6.4392150123997833</v>
      </c>
      <c r="W49" s="150">
        <v>6.4681867435451306</v>
      </c>
      <c r="X49" s="150">
        <v>6.41082000500856</v>
      </c>
      <c r="Y49" s="150">
        <v>6.3534532664719912</v>
      </c>
      <c r="Z49" s="150">
        <v>6.4597616997599925</v>
      </c>
      <c r="AA49" s="150">
        <v>6.372732182753726</v>
      </c>
      <c r="AB49" s="150">
        <v>6.3737572482085341</v>
      </c>
      <c r="AC49" s="150">
        <v>6.3755756017540044</v>
      </c>
      <c r="AD49" s="150">
        <v>6.5206605410060856</v>
      </c>
      <c r="AE49" s="218">
        <v>6.613232499614738</v>
      </c>
      <c r="AF49" s="206">
        <f t="shared" si="0"/>
        <v>28</v>
      </c>
      <c r="AG49" s="66"/>
    </row>
    <row r="50" spans="1:33" x14ac:dyDescent="0.25">
      <c r="A50" s="154" t="s">
        <v>79</v>
      </c>
      <c r="B50" s="150">
        <v>4.8309267781240344</v>
      </c>
      <c r="C50" s="150">
        <v>4.2676532765802602</v>
      </c>
      <c r="D50" s="150">
        <v>3.9554233797173342</v>
      </c>
      <c r="E50" s="150">
        <v>4.0325520404096622</v>
      </c>
      <c r="F50" s="150">
        <v>4.2469760762072006</v>
      </c>
      <c r="G50" s="150">
        <v>4.4845492262143765</v>
      </c>
      <c r="H50" s="150">
        <v>5.2234517666614586</v>
      </c>
      <c r="I50" s="150">
        <v>6.4607240890375515</v>
      </c>
      <c r="J50" s="150">
        <v>5.8722985349817716</v>
      </c>
      <c r="K50" s="150">
        <v>5.4541806890032838</v>
      </c>
      <c r="L50" s="150">
        <v>5.0810769470646537</v>
      </c>
      <c r="M50" s="150">
        <v>5.3013887574784713</v>
      </c>
      <c r="N50" s="150">
        <v>5.1131405464230939</v>
      </c>
      <c r="O50" s="150">
        <v>5.4137006326406043</v>
      </c>
      <c r="P50" s="150">
        <v>5.4209817293009834</v>
      </c>
      <c r="Q50" s="150">
        <v>5.4178515379441032</v>
      </c>
      <c r="R50" s="150">
        <v>4.8935681405597666</v>
      </c>
      <c r="S50" s="150">
        <v>4.9893504920405425</v>
      </c>
      <c r="T50" s="150">
        <v>4.8171883203297874</v>
      </c>
      <c r="U50" s="150">
        <v>4.7288124275883003</v>
      </c>
      <c r="V50" s="150">
        <v>4.7817753378433103</v>
      </c>
      <c r="W50" s="150">
        <v>4.8347382480983203</v>
      </c>
      <c r="X50" s="150">
        <v>4.846624744673047</v>
      </c>
      <c r="Y50" s="150">
        <v>4.8585112412477738</v>
      </c>
      <c r="Z50" s="150">
        <v>4.6605566935679263</v>
      </c>
      <c r="AA50" s="150">
        <v>5.6406078784564819</v>
      </c>
      <c r="AB50" s="150">
        <v>5.8997407627158207</v>
      </c>
      <c r="AC50" s="150">
        <v>5.8868180456797585</v>
      </c>
      <c r="AD50" s="150">
        <v>5.9130460356475512</v>
      </c>
      <c r="AE50" s="218">
        <v>5.9300286265239235</v>
      </c>
      <c r="AF50" s="206">
        <f t="shared" si="0"/>
        <v>43</v>
      </c>
      <c r="AG50" s="66"/>
    </row>
    <row r="51" spans="1:33" x14ac:dyDescent="0.25">
      <c r="A51" s="154" t="s">
        <v>58</v>
      </c>
      <c r="B51" s="150">
        <v>5.7206115480522648</v>
      </c>
      <c r="C51" s="150">
        <v>5.1986389014757188</v>
      </c>
      <c r="D51" s="150">
        <v>4.9474452854679472</v>
      </c>
      <c r="E51" s="150">
        <v>5.1920820866287301</v>
      </c>
      <c r="F51" s="150">
        <v>5.1036429831655141</v>
      </c>
      <c r="G51" s="150">
        <v>5.1279946755796448</v>
      </c>
      <c r="H51" s="150">
        <v>5.3304036093127989</v>
      </c>
      <c r="I51" s="150">
        <v>5.4468957550120169</v>
      </c>
      <c r="J51" s="150">
        <v>5.5040749882867868</v>
      </c>
      <c r="K51" s="150">
        <v>5.5920059436637484</v>
      </c>
      <c r="L51" s="150">
        <v>5.5233892588358717</v>
      </c>
      <c r="M51" s="150">
        <v>5.6632161300999915</v>
      </c>
      <c r="N51" s="150">
        <v>5.4447329384567222</v>
      </c>
      <c r="O51" s="150">
        <v>5.466883857622177</v>
      </c>
      <c r="P51" s="150">
        <v>5.3629279229686917</v>
      </c>
      <c r="Q51" s="150">
        <v>5.457198454673712</v>
      </c>
      <c r="R51" s="150">
        <v>5.6651355257921558</v>
      </c>
      <c r="S51" s="150">
        <v>5.7642724407565051</v>
      </c>
      <c r="T51" s="150">
        <v>5.8014680771562892</v>
      </c>
      <c r="U51" s="150">
        <v>6.0447326699326807</v>
      </c>
      <c r="V51" s="150">
        <v>6.0997355746169015</v>
      </c>
      <c r="W51" s="150">
        <v>6.1547384793011233</v>
      </c>
      <c r="X51" s="150">
        <v>6.1679662288219852</v>
      </c>
      <c r="Y51" s="150">
        <v>6.1811939783428453</v>
      </c>
      <c r="Z51" s="150">
        <v>6.119181561749647</v>
      </c>
      <c r="AA51" s="150">
        <v>6.1805143234611375</v>
      </c>
      <c r="AB51" s="150">
        <v>6.1852051136298112</v>
      </c>
      <c r="AC51" s="150">
        <v>5.6982411325455153</v>
      </c>
      <c r="AD51" s="150">
        <v>5.7091542898751033</v>
      </c>
      <c r="AE51" s="218">
        <v>5.7460863779063249</v>
      </c>
      <c r="AF51" s="206">
        <f t="shared" si="0"/>
        <v>47</v>
      </c>
      <c r="AG51" s="66"/>
    </row>
    <row r="52" spans="1:33" x14ac:dyDescent="0.25">
      <c r="A52" s="155" t="s">
        <v>59</v>
      </c>
      <c r="B52" s="153">
        <v>8.4314230753106418</v>
      </c>
      <c r="C52" s="153">
        <v>6.5906820655927092</v>
      </c>
      <c r="D52" s="153">
        <v>6.0722180514079689</v>
      </c>
      <c r="E52" s="153">
        <v>6.0940158466223977</v>
      </c>
      <c r="F52" s="153">
        <v>6.0152284957453857</v>
      </c>
      <c r="G52" s="153">
        <v>4.9281774431365566</v>
      </c>
      <c r="H52" s="153">
        <v>5.9668236206739156</v>
      </c>
      <c r="I52" s="153">
        <v>6.9194998063139703</v>
      </c>
      <c r="J52" s="153">
        <v>7.214247257912338</v>
      </c>
      <c r="K52" s="153">
        <v>7.5079593828221283</v>
      </c>
      <c r="L52" s="153">
        <v>7.5531853563231088</v>
      </c>
      <c r="M52" s="153">
        <v>7.4304898817315026</v>
      </c>
      <c r="N52" s="153">
        <v>7.5656336001119149</v>
      </c>
      <c r="O52" s="153">
        <v>7.3081756990569318</v>
      </c>
      <c r="P52" s="153">
        <v>7.9951163155334264</v>
      </c>
      <c r="Q52" s="153">
        <v>7.9717133714563451</v>
      </c>
      <c r="R52" s="153">
        <v>7.2936173151690769</v>
      </c>
      <c r="S52" s="153">
        <v>7.045723599660894</v>
      </c>
      <c r="T52" s="153">
        <v>7.2262116185728367</v>
      </c>
      <c r="U52" s="153">
        <v>7.4398145927703849</v>
      </c>
      <c r="V52" s="153">
        <v>7.2077199479900695</v>
      </c>
      <c r="W52" s="153">
        <v>6.9756253032097542</v>
      </c>
      <c r="X52" s="153">
        <v>7.3157435073648784</v>
      </c>
      <c r="Y52" s="153">
        <v>7.6558617115200027</v>
      </c>
      <c r="Z52" s="153">
        <v>7.1044430803438825</v>
      </c>
      <c r="AA52" s="153">
        <v>7.23115806860398</v>
      </c>
      <c r="AB52" s="153">
        <v>6.9564002723106109</v>
      </c>
      <c r="AC52" s="153">
        <v>7.0159940982737456</v>
      </c>
      <c r="AD52" s="153">
        <v>6.9449629370935488</v>
      </c>
      <c r="AE52" s="219">
        <v>7.2579085919977508</v>
      </c>
      <c r="AF52" s="216">
        <f t="shared" si="0"/>
        <v>8</v>
      </c>
      <c r="AG52" s="124"/>
    </row>
    <row r="53" spans="1:33" x14ac:dyDescent="0.25">
      <c r="A53" s="156" t="s">
        <v>60</v>
      </c>
      <c r="B53" s="157">
        <v>8.7100020261749229</v>
      </c>
      <c r="C53" s="157">
        <v>8.6599544111434099</v>
      </c>
      <c r="D53" s="157">
        <v>8.4231120783706697</v>
      </c>
      <c r="E53" s="157">
        <v>8.138904166964025</v>
      </c>
      <c r="F53" s="157">
        <v>8.3570244920227914</v>
      </c>
      <c r="G53" s="157">
        <v>8.0258089012596727</v>
      </c>
      <c r="H53" s="157">
        <v>7.2425920274471665</v>
      </c>
      <c r="I53" s="157">
        <v>7.4478312772779169</v>
      </c>
      <c r="J53" s="157">
        <v>7.2337240747978431</v>
      </c>
      <c r="K53" s="157">
        <v>7.2754259886350363</v>
      </c>
      <c r="L53" s="157">
        <v>7.1070605865696734</v>
      </c>
      <c r="M53" s="157">
        <v>6.8600339408416042</v>
      </c>
      <c r="N53" s="157">
        <v>7.1728639217196637</v>
      </c>
      <c r="O53" s="157">
        <v>7.3007117753847233</v>
      </c>
      <c r="P53" s="157">
        <v>7.3748870306167404</v>
      </c>
      <c r="Q53" s="157">
        <v>7.4906757136930597</v>
      </c>
      <c r="R53" s="157">
        <v>7.5333919596647405</v>
      </c>
      <c r="S53" s="157">
        <v>7.5594357763365521</v>
      </c>
      <c r="T53" s="157">
        <v>7.8058049020839171</v>
      </c>
      <c r="U53" s="157">
        <v>8.1471062315123195</v>
      </c>
      <c r="V53" s="157">
        <v>8.3252036815780119</v>
      </c>
      <c r="W53" s="157">
        <v>7.9687548617009174</v>
      </c>
      <c r="X53" s="157">
        <v>8.2597795788389234</v>
      </c>
      <c r="Y53" s="157">
        <v>8.279828248576699</v>
      </c>
      <c r="Z53" s="157">
        <v>8.5903710958714186</v>
      </c>
      <c r="AA53" s="157">
        <v>8.8555430359792631</v>
      </c>
      <c r="AB53" s="157">
        <v>8.5623974376868279</v>
      </c>
      <c r="AC53" s="157">
        <v>8.7840700021863292</v>
      </c>
      <c r="AD53" s="157">
        <v>8.4272645996138884</v>
      </c>
      <c r="AE53" s="220">
        <v>8.4272645996138884</v>
      </c>
      <c r="AF53" s="206">
        <f t="shared" si="0"/>
        <v>2</v>
      </c>
      <c r="AG53" s="66"/>
    </row>
    <row r="54" spans="1:33" x14ac:dyDescent="0.25">
      <c r="A54" s="156" t="s">
        <v>61</v>
      </c>
      <c r="B54" s="157">
        <v>5.4030608189088722</v>
      </c>
      <c r="C54" s="157">
        <v>5.173504254382653</v>
      </c>
      <c r="D54" s="157">
        <v>4.8164263738699713</v>
      </c>
      <c r="E54" s="157">
        <v>4.7024318826576099</v>
      </c>
      <c r="F54" s="157">
        <v>4.9093544109653147</v>
      </c>
      <c r="G54" s="157">
        <v>4.8752778459750035</v>
      </c>
      <c r="H54" s="157">
        <v>5.3390250771963483</v>
      </c>
      <c r="I54" s="157">
        <v>5.5847121405456521</v>
      </c>
      <c r="J54" s="157">
        <v>5.3057980614524638</v>
      </c>
      <c r="K54" s="157">
        <v>5.2545811824901225</v>
      </c>
      <c r="L54" s="157">
        <v>5.247181665333029</v>
      </c>
      <c r="M54" s="157">
        <v>4.7249153043739369</v>
      </c>
      <c r="N54" s="157">
        <v>4.5646986138821148</v>
      </c>
      <c r="O54" s="157">
        <v>4.3588291834070558</v>
      </c>
      <c r="P54" s="157">
        <v>4.4387013829739033</v>
      </c>
      <c r="Q54" s="157">
        <v>4.5091549746937911</v>
      </c>
      <c r="R54" s="157">
        <v>4.6152076970371061</v>
      </c>
      <c r="S54" s="157">
        <v>4.7198718476483332</v>
      </c>
      <c r="T54" s="157">
        <v>4.9985949736228319</v>
      </c>
      <c r="U54" s="157">
        <v>5.2269546219416352</v>
      </c>
      <c r="V54" s="157">
        <v>5.579344237744893</v>
      </c>
      <c r="W54" s="157">
        <v>5.4617486140280809</v>
      </c>
      <c r="X54" s="157">
        <v>5.5272296154546421</v>
      </c>
      <c r="Y54" s="157">
        <v>5.4968546923606425</v>
      </c>
      <c r="Z54" s="157">
        <v>6.0301018849882464</v>
      </c>
      <c r="AA54" s="157">
        <v>6.1974621321730119</v>
      </c>
      <c r="AB54" s="157">
        <v>6.230630504449584</v>
      </c>
      <c r="AC54" s="157">
        <v>6.4058257090813706</v>
      </c>
      <c r="AD54" s="157">
        <v>6.1837077646061953</v>
      </c>
      <c r="AE54" s="220">
        <v>6.1837077646061953</v>
      </c>
      <c r="AF54" s="206">
        <f t="shared" si="0"/>
        <v>37</v>
      </c>
      <c r="AG54" s="66"/>
    </row>
    <row r="55" spans="1:33" x14ac:dyDescent="0.25">
      <c r="A55" s="156" t="s">
        <v>62</v>
      </c>
      <c r="B55" s="157">
        <v>5.7328751587746805</v>
      </c>
      <c r="C55" s="157">
        <v>5.5409683607042384</v>
      </c>
      <c r="D55" s="157">
        <v>4.8511333498897544</v>
      </c>
      <c r="E55" s="157">
        <v>4.9897450134487489</v>
      </c>
      <c r="F55" s="157">
        <v>4.9142185922842128</v>
      </c>
      <c r="G55" s="157">
        <v>4.5655358644081652</v>
      </c>
      <c r="H55" s="157">
        <v>4.1035638823386558</v>
      </c>
      <c r="I55" s="157">
        <v>4.3111715362915488</v>
      </c>
      <c r="J55" s="157">
        <v>4.5225557141847794</v>
      </c>
      <c r="K55" s="157">
        <v>4.5698496905251389</v>
      </c>
      <c r="L55" s="157">
        <v>4.2738429774459572</v>
      </c>
      <c r="M55" s="157">
        <v>4.1531647658333606</v>
      </c>
      <c r="N55" s="157">
        <v>4.139440380885099</v>
      </c>
      <c r="O55" s="157">
        <v>4.4206401737136662</v>
      </c>
      <c r="P55" s="157">
        <v>4.2520277795655428</v>
      </c>
      <c r="Q55" s="157">
        <v>4.7468560728647047</v>
      </c>
      <c r="R55" s="157">
        <v>4.444753548878257</v>
      </c>
      <c r="S55" s="157">
        <v>4.5278907598251639</v>
      </c>
      <c r="T55" s="157">
        <v>4.8079622697558015</v>
      </c>
      <c r="U55" s="157">
        <v>4.9698280252235518</v>
      </c>
      <c r="V55" s="157">
        <v>5.0127023579873384</v>
      </c>
      <c r="W55" s="157">
        <v>4.5169878961561665</v>
      </c>
      <c r="X55" s="157">
        <v>4.5550091730792364</v>
      </c>
      <c r="Y55" s="157">
        <v>4.5387943036807075</v>
      </c>
      <c r="Z55" s="157">
        <v>5.1016900709459145</v>
      </c>
      <c r="AA55" s="157">
        <v>5.481853474418326</v>
      </c>
      <c r="AB55" s="157">
        <v>5.6144524986508832</v>
      </c>
      <c r="AC55" s="157">
        <v>5.7373496942004856</v>
      </c>
      <c r="AD55" s="157">
        <v>5.6658196339769553</v>
      </c>
      <c r="AE55" s="220">
        <v>5.6658196339769553</v>
      </c>
      <c r="AF55" s="206">
        <f t="shared" si="0"/>
        <v>49</v>
      </c>
      <c r="AG55" s="66"/>
    </row>
    <row r="56" spans="1:33" x14ac:dyDescent="0.25">
      <c r="A56" s="156" t="s">
        <v>63</v>
      </c>
      <c r="B56" s="157">
        <v>5.3495746391732961</v>
      </c>
      <c r="C56" s="157">
        <v>5.9245646451330645</v>
      </c>
      <c r="D56" s="157">
        <v>5.2183866984053067</v>
      </c>
      <c r="E56" s="157">
        <v>4.9843262708929812</v>
      </c>
      <c r="F56" s="157">
        <v>4.9049887082338177</v>
      </c>
      <c r="G56" s="157">
        <v>4.6029172758285508</v>
      </c>
      <c r="H56" s="157">
        <v>4.7198402220696369</v>
      </c>
      <c r="I56" s="157">
        <v>4.9008477786735041</v>
      </c>
      <c r="J56" s="157">
        <v>4.8812331020749467</v>
      </c>
      <c r="K56" s="157">
        <v>4.6052937628222672</v>
      </c>
      <c r="L56" s="157">
        <v>4.2406649162710686</v>
      </c>
      <c r="M56" s="157">
        <v>4.1788931751291578</v>
      </c>
      <c r="N56" s="157">
        <v>4.2315544734168515</v>
      </c>
      <c r="O56" s="157">
        <v>4.3113192101716988</v>
      </c>
      <c r="P56" s="157">
        <v>4.4929000733674984</v>
      </c>
      <c r="Q56" s="157">
        <v>4.5762139527011021</v>
      </c>
      <c r="R56" s="157">
        <v>4.9937111871926074</v>
      </c>
      <c r="S56" s="157">
        <v>5.2988021518455826</v>
      </c>
      <c r="T56" s="157">
        <v>5.5863751252962821</v>
      </c>
      <c r="U56" s="157">
        <v>5.6327479250513832</v>
      </c>
      <c r="V56" s="157">
        <v>5.5357415747568206</v>
      </c>
      <c r="W56" s="157">
        <v>4.8645375658334054</v>
      </c>
      <c r="X56" s="157">
        <v>4.881923935108194</v>
      </c>
      <c r="Y56" s="157">
        <v>4.8613221508749742</v>
      </c>
      <c r="Z56" s="157">
        <v>5.3138952172980813</v>
      </c>
      <c r="AA56" s="157">
        <v>5.5243965941813871</v>
      </c>
      <c r="AB56" s="157">
        <v>5.4520533739736052</v>
      </c>
      <c r="AC56" s="157">
        <v>5.3830681534241895</v>
      </c>
      <c r="AD56" s="157">
        <v>5.4877036822884033</v>
      </c>
      <c r="AE56" s="220">
        <v>5.7377036822884033</v>
      </c>
      <c r="AF56" s="206">
        <f t="shared" si="0"/>
        <v>48</v>
      </c>
      <c r="AG56" s="66"/>
    </row>
    <row r="57" spans="1:33" x14ac:dyDescent="0.25">
      <c r="A57" s="156" t="s">
        <v>64</v>
      </c>
      <c r="B57" s="157">
        <v>4.9457710277781599</v>
      </c>
      <c r="C57" s="157">
        <v>5.0888240327086418</v>
      </c>
      <c r="D57" s="157">
        <v>4.6219268500288928</v>
      </c>
      <c r="E57" s="157">
        <v>4.3793800199634418</v>
      </c>
      <c r="F57" s="157">
        <v>4.0137585568068861</v>
      </c>
      <c r="G57" s="157">
        <v>4.1084488796932161</v>
      </c>
      <c r="H57" s="157">
        <v>3.9865649527319706</v>
      </c>
      <c r="I57" s="157">
        <v>4.3631030826906718</v>
      </c>
      <c r="J57" s="157">
        <v>4.3621944892159172</v>
      </c>
      <c r="K57" s="157">
        <v>3.8410560653224204</v>
      </c>
      <c r="L57" s="157">
        <v>3.7271828382024861</v>
      </c>
      <c r="M57" s="157">
        <v>2.9728111678127611</v>
      </c>
      <c r="N57" s="157">
        <v>3.1370910372873904</v>
      </c>
      <c r="O57" s="157">
        <v>3.4155017558131093</v>
      </c>
      <c r="P57" s="157">
        <v>3.4304151064780508</v>
      </c>
      <c r="Q57" s="157">
        <v>3.5556821141826016</v>
      </c>
      <c r="R57" s="157">
        <v>3.9870079165891719</v>
      </c>
      <c r="S57" s="157">
        <v>4.3931225187738816</v>
      </c>
      <c r="T57" s="157">
        <v>4.7604574470196717</v>
      </c>
      <c r="U57" s="157">
        <v>5.2793747549372805</v>
      </c>
      <c r="V57" s="157">
        <v>5.0679966609430531</v>
      </c>
      <c r="W57" s="157">
        <v>5.3793563301732092</v>
      </c>
      <c r="X57" s="157">
        <v>5.5934196485499648</v>
      </c>
      <c r="Y57" s="157">
        <v>5.3502165525478231</v>
      </c>
      <c r="Z57" s="157">
        <v>6.161630839012231</v>
      </c>
      <c r="AA57" s="157">
        <v>7.0072220300979069</v>
      </c>
      <c r="AB57" s="157">
        <v>7.3116164589655623</v>
      </c>
      <c r="AC57" s="157">
        <v>7.6777616686504517</v>
      </c>
      <c r="AD57" s="157">
        <v>6.8357542997980083</v>
      </c>
      <c r="AE57" s="220">
        <v>6.8357542997980083</v>
      </c>
      <c r="AF57" s="206">
        <f t="shared" si="0"/>
        <v>19</v>
      </c>
      <c r="AG57" s="66"/>
    </row>
    <row r="58" spans="1:33" x14ac:dyDescent="0.25">
      <c r="A58" s="156" t="s">
        <v>65</v>
      </c>
      <c r="B58" s="157">
        <v>5.7479717408450899</v>
      </c>
      <c r="C58" s="157">
        <v>5.8099646431755705</v>
      </c>
      <c r="D58" s="157">
        <v>5.6189819993457224</v>
      </c>
      <c r="E58" s="157">
        <v>5.3430720192580194</v>
      </c>
      <c r="F58" s="157">
        <v>5.0020775312034749</v>
      </c>
      <c r="G58" s="157">
        <v>5.0441055581902923</v>
      </c>
      <c r="H58" s="157">
        <v>4.8652222875344497</v>
      </c>
      <c r="I58" s="157">
        <v>5.0296002864977529</v>
      </c>
      <c r="J58" s="157">
        <v>5.1238938961330183</v>
      </c>
      <c r="K58" s="157">
        <v>4.7109656985650101</v>
      </c>
      <c r="L58" s="157">
        <v>4.6667911110711771</v>
      </c>
      <c r="M58" s="157">
        <v>4.5106644833329534</v>
      </c>
      <c r="N58" s="157">
        <v>4.51383424772275</v>
      </c>
      <c r="O58" s="157">
        <v>4.0859632110631017</v>
      </c>
      <c r="P58" s="157">
        <v>4.3927820197969965</v>
      </c>
      <c r="Q58" s="157">
        <v>4.7656013984275498</v>
      </c>
      <c r="R58" s="157">
        <v>4.7881698172038112</v>
      </c>
      <c r="S58" s="157">
        <v>5.1808200338663557</v>
      </c>
      <c r="T58" s="157">
        <v>5.1721982337818844</v>
      </c>
      <c r="U58" s="157">
        <v>5.2965540017271868</v>
      </c>
      <c r="V58" s="157">
        <v>5.0521041843462253</v>
      </c>
      <c r="W58" s="157">
        <v>4.7246358707374831</v>
      </c>
      <c r="X58" s="157">
        <v>4.7112237517150204</v>
      </c>
      <c r="Y58" s="157">
        <v>4.4224455559225024</v>
      </c>
      <c r="Z58" s="157">
        <v>4.8814038675703202</v>
      </c>
      <c r="AA58" s="157">
        <v>5.2141553521754531</v>
      </c>
      <c r="AB58" s="157">
        <v>5.2854275732935232</v>
      </c>
      <c r="AC58" s="157">
        <v>5.3484377359888313</v>
      </c>
      <c r="AD58" s="157">
        <v>4.9941821563818216</v>
      </c>
      <c r="AE58" s="220">
        <v>4.8691821563818216</v>
      </c>
      <c r="AF58" s="206">
        <f t="shared" si="0"/>
        <v>59</v>
      </c>
      <c r="AG58" s="66"/>
    </row>
    <row r="59" spans="1:33" x14ac:dyDescent="0.25">
      <c r="A59" s="156" t="s">
        <v>66</v>
      </c>
      <c r="B59" s="157">
        <v>5.9004939909147147</v>
      </c>
      <c r="C59" s="157">
        <v>5.7086825224679991</v>
      </c>
      <c r="D59" s="157">
        <v>5.6398394082473171</v>
      </c>
      <c r="E59" s="157">
        <v>5.5450187465804701</v>
      </c>
      <c r="F59" s="157">
        <v>5.5313028342684092</v>
      </c>
      <c r="G59" s="157">
        <v>5.0910889817450293</v>
      </c>
      <c r="H59" s="157">
        <v>5.1402898127996686</v>
      </c>
      <c r="I59" s="157">
        <v>5.0170322341851588</v>
      </c>
      <c r="J59" s="157">
        <v>4.9535862116885978</v>
      </c>
      <c r="K59" s="157">
        <v>4.2423068530545178</v>
      </c>
      <c r="L59" s="157">
        <v>4.4980704695513047</v>
      </c>
      <c r="M59" s="157">
        <v>4.1365211638037831</v>
      </c>
      <c r="N59" s="157">
        <v>4.1708379509297915</v>
      </c>
      <c r="O59" s="157">
        <v>4.3421394377416114</v>
      </c>
      <c r="P59" s="157">
        <v>4.3973070994379899</v>
      </c>
      <c r="Q59" s="157">
        <v>4.3906675820991996</v>
      </c>
      <c r="R59" s="157">
        <v>4.4338759557296203</v>
      </c>
      <c r="S59" s="157">
        <v>4.6486721688796742</v>
      </c>
      <c r="T59" s="157">
        <v>4.934638654513555</v>
      </c>
      <c r="U59" s="157">
        <v>5.2567056124186973</v>
      </c>
      <c r="V59" s="157">
        <v>5.0863911931029477</v>
      </c>
      <c r="W59" s="157">
        <v>4.8545708450208371</v>
      </c>
      <c r="X59" s="157">
        <v>4.9456077061833419</v>
      </c>
      <c r="Y59" s="157">
        <v>4.7803688623780882</v>
      </c>
      <c r="Z59" s="157">
        <v>5.2100900578899232</v>
      </c>
      <c r="AA59" s="157">
        <v>5.4175498917464466</v>
      </c>
      <c r="AB59" s="157">
        <v>5.4354142086445929</v>
      </c>
      <c r="AC59" s="157">
        <v>5.4281886794409822</v>
      </c>
      <c r="AD59" s="157">
        <v>5.4572283914283277</v>
      </c>
      <c r="AE59" s="220">
        <v>5.4572283914283277</v>
      </c>
      <c r="AF59" s="206">
        <f t="shared" si="0"/>
        <v>50</v>
      </c>
      <c r="AG59" s="66"/>
    </row>
    <row r="60" spans="1:33" x14ac:dyDescent="0.25">
      <c r="A60" s="156" t="s">
        <v>67</v>
      </c>
      <c r="B60" s="157">
        <v>5.7441336845679478</v>
      </c>
      <c r="C60" s="157">
        <v>5.9388577644906784</v>
      </c>
      <c r="D60" s="157">
        <v>5.9910861939009727</v>
      </c>
      <c r="E60" s="157">
        <v>5.4619262627546963</v>
      </c>
      <c r="F60" s="157">
        <v>5.4422797364025906</v>
      </c>
      <c r="G60" s="157">
        <v>5.5236241533617827</v>
      </c>
      <c r="H60" s="157">
        <v>5.0942886280034045</v>
      </c>
      <c r="I60" s="157">
        <v>5.2972242291269298</v>
      </c>
      <c r="J60" s="157">
        <v>5.1914350798446405</v>
      </c>
      <c r="K60" s="157">
        <v>5.1515639180583648</v>
      </c>
      <c r="L60" s="157">
        <v>5.0481990435638124</v>
      </c>
      <c r="M60" s="157">
        <v>4.601275591558915</v>
      </c>
      <c r="N60" s="157">
        <v>4.6799733326319766</v>
      </c>
      <c r="O60" s="157">
        <v>4.9009656720945944</v>
      </c>
      <c r="P60" s="157">
        <v>4.5055785575282332</v>
      </c>
      <c r="Q60" s="157">
        <v>4.7107037541081533</v>
      </c>
      <c r="R60" s="157">
        <v>4.5003360269141108</v>
      </c>
      <c r="S60" s="157">
        <v>4.561208606871415</v>
      </c>
      <c r="T60" s="157">
        <v>4.8476968053230767</v>
      </c>
      <c r="U60" s="157">
        <v>4.8471179699873561</v>
      </c>
      <c r="V60" s="157">
        <v>4.4915567677548287</v>
      </c>
      <c r="W60" s="157">
        <v>4.4135814299276941</v>
      </c>
      <c r="X60" s="157">
        <v>4.2281693952838788</v>
      </c>
      <c r="Y60" s="157">
        <v>4.2043572581285495</v>
      </c>
      <c r="Z60" s="157">
        <v>4.5765851419840189</v>
      </c>
      <c r="AA60" s="157">
        <v>4.8326552275340902</v>
      </c>
      <c r="AB60" s="157">
        <v>4.8857731879842863</v>
      </c>
      <c r="AC60" s="157">
        <v>5.1341373934805858</v>
      </c>
      <c r="AD60" s="157">
        <v>4.9917622808289277</v>
      </c>
      <c r="AE60" s="220">
        <v>4.9917622808289277</v>
      </c>
      <c r="AF60" s="206">
        <f t="shared" si="0"/>
        <v>56</v>
      </c>
      <c r="AG60" s="66"/>
    </row>
    <row r="61" spans="1:33" x14ac:dyDescent="0.25">
      <c r="A61" s="156" t="s">
        <v>68</v>
      </c>
      <c r="B61" s="157">
        <v>4.5204914577650328</v>
      </c>
      <c r="C61" s="157">
        <v>3.5617210662546346</v>
      </c>
      <c r="D61" s="157">
        <v>3.5563946482540945</v>
      </c>
      <c r="E61" s="157">
        <v>3.6643646093413471</v>
      </c>
      <c r="F61" s="157">
        <v>3.2474696140547703</v>
      </c>
      <c r="G61" s="157">
        <v>3.4749177813707064</v>
      </c>
      <c r="H61" s="157">
        <v>3.3030848760315266</v>
      </c>
      <c r="I61" s="157">
        <v>3.6788286796789516</v>
      </c>
      <c r="J61" s="157">
        <v>3.8046645214153259</v>
      </c>
      <c r="K61" s="157">
        <v>3.6502746543130868</v>
      </c>
      <c r="L61" s="157">
        <v>3.2002501592340149</v>
      </c>
      <c r="M61" s="157">
        <v>2.7961502157513465</v>
      </c>
      <c r="N61" s="157">
        <v>2.9896514086068309</v>
      </c>
      <c r="O61" s="157">
        <v>3.5807280348863655</v>
      </c>
      <c r="P61" s="157">
        <v>3.3946107324866146</v>
      </c>
      <c r="Q61" s="157">
        <v>3.7250840535623118</v>
      </c>
      <c r="R61" s="157">
        <v>3.4885677420516594</v>
      </c>
      <c r="S61" s="157">
        <v>3.439613524106651</v>
      </c>
      <c r="T61" s="157">
        <v>3.5603482716446546</v>
      </c>
      <c r="U61" s="157">
        <v>3.6726191702145439</v>
      </c>
      <c r="V61" s="157">
        <v>3.6200823026224445</v>
      </c>
      <c r="W61" s="157">
        <v>3.5253715151091014</v>
      </c>
      <c r="X61" s="157">
        <v>3.5572760271969495</v>
      </c>
      <c r="Y61" s="157">
        <v>3.1058454207807711</v>
      </c>
      <c r="Z61" s="157">
        <v>3.6326959054882755</v>
      </c>
      <c r="AA61" s="157">
        <v>3.959043744931944</v>
      </c>
      <c r="AB61" s="157">
        <v>3.9683212104029866</v>
      </c>
      <c r="AC61" s="157">
        <v>4.2048756373560767</v>
      </c>
      <c r="AD61" s="157">
        <v>3.8708222590144636</v>
      </c>
      <c r="AE61" s="220">
        <v>4.1208222590144636</v>
      </c>
      <c r="AF61" s="206">
        <f t="shared" si="0"/>
        <v>60</v>
      </c>
      <c r="AG61" s="66"/>
    </row>
    <row r="62" spans="1:33" x14ac:dyDescent="0.25">
      <c r="A62" s="158" t="s">
        <v>69</v>
      </c>
      <c r="B62" s="159">
        <v>6.2591660557514519</v>
      </c>
      <c r="C62" s="159">
        <v>6.2373888892227347</v>
      </c>
      <c r="D62" s="159">
        <v>5.5593399931649143</v>
      </c>
      <c r="E62" s="159">
        <v>6.1047062060613957</v>
      </c>
      <c r="F62" s="159">
        <v>5.9520339048457833</v>
      </c>
      <c r="G62" s="159">
        <v>5.436743826502962</v>
      </c>
      <c r="H62" s="159">
        <v>4.8204266803332834</v>
      </c>
      <c r="I62" s="159">
        <v>4.3454199855197544</v>
      </c>
      <c r="J62" s="159">
        <v>4.4242615859681855</v>
      </c>
      <c r="K62" s="159">
        <v>4.6308466981280816</v>
      </c>
      <c r="L62" s="159">
        <v>4.1446020635858707</v>
      </c>
      <c r="M62" s="159">
        <v>3.8882375040930803</v>
      </c>
      <c r="N62" s="159">
        <v>3.5995130212596784</v>
      </c>
      <c r="O62" s="159">
        <v>3.9194558666641859</v>
      </c>
      <c r="P62" s="159">
        <v>4.2699595303287063</v>
      </c>
      <c r="Q62" s="159">
        <v>4.4190446338832876</v>
      </c>
      <c r="R62" s="159">
        <v>4.4938711116328331</v>
      </c>
      <c r="S62" s="159">
        <v>4.6445963181109793</v>
      </c>
      <c r="T62" s="159">
        <v>4.7318125732373888</v>
      </c>
      <c r="U62" s="159">
        <v>5.1269487230880602</v>
      </c>
      <c r="V62" s="159">
        <v>4.9292991214859567</v>
      </c>
      <c r="W62" s="159">
        <v>4.7441857961496474</v>
      </c>
      <c r="X62" s="159">
        <v>4.9665445919914806</v>
      </c>
      <c r="Y62" s="159">
        <v>5.1082011185655851</v>
      </c>
      <c r="Z62" s="159">
        <v>5.5938481293883449</v>
      </c>
      <c r="AA62" s="159">
        <v>5.7898603787321159</v>
      </c>
      <c r="AB62" s="159">
        <v>6.3019121324556915</v>
      </c>
      <c r="AC62" s="159">
        <v>7.0167024081439155</v>
      </c>
      <c r="AD62" s="159">
        <v>6.4712929657243805</v>
      </c>
      <c r="AE62" s="221">
        <v>6.4712929657243805</v>
      </c>
      <c r="AF62" s="216">
        <f t="shared" si="0"/>
        <v>32</v>
      </c>
      <c r="AG62" s="124"/>
    </row>
    <row r="63" spans="1:33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F63" s="125"/>
      <c r="AG63" s="66"/>
    </row>
    <row r="64" spans="1:33" x14ac:dyDescent="0.25">
      <c r="A64" s="80" t="s">
        <v>163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F64" s="125"/>
      <c r="AG64" s="66"/>
    </row>
    <row r="65" spans="1:33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F65" s="125"/>
      <c r="AG65" s="66"/>
    </row>
    <row r="66" spans="1:33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F66" s="125"/>
      <c r="AG66" s="66"/>
    </row>
    <row r="67" spans="1:33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F67" s="125"/>
      <c r="AG67" s="66"/>
    </row>
    <row r="68" spans="1:33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F68" s="125"/>
      <c r="AG68" s="66"/>
    </row>
    <row r="69" spans="1:33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F69" s="125"/>
      <c r="AG69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Table 2.1A</vt:lpstr>
      <vt:lpstr>Table 2.1B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Figure 1.1</vt:lpstr>
      <vt:lpstr>Figure 1.2</vt:lpstr>
      <vt:lpstr>Figure 1.3</vt:lpstr>
      <vt:lpstr>Figure 1.4</vt:lpstr>
      <vt:lpstr>Figure 1.5</vt:lpstr>
      <vt:lpstr>Figure 1.6</vt:lpstr>
      <vt:lpstr>Table 1.1</vt:lpstr>
      <vt:lpstr>Table 1.2</vt:lpstr>
      <vt:lpstr>Table 1.3</vt:lpstr>
      <vt:lpstr>Table 1.4</vt:lpstr>
      <vt:lpstr>Matrix 1</vt:lpstr>
      <vt:lpstr>Matrix 2</vt:lpstr>
    </vt:vector>
  </TitlesOfParts>
  <Company>UTEP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abueno4</dc:creator>
  <cp:lastModifiedBy>Fred McMahon</cp:lastModifiedBy>
  <dcterms:created xsi:type="dcterms:W3CDTF">2011-08-11T17:46:58Z</dcterms:created>
  <dcterms:modified xsi:type="dcterms:W3CDTF">2012-11-30T12:26:16Z</dcterms:modified>
</cp:coreProperties>
</file>